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30" windowHeight="7290"/>
  </bookViews>
  <sheets>
    <sheet name="Прайс-лист" sheetId="3" r:id="rId1"/>
  </sheets>
  <definedNames>
    <definedName name="_xlnm._FilterDatabase" localSheetId="0" hidden="1">'Прайс-лист'!$B$9:$AH$105</definedName>
    <definedName name="_xlnm.Print_Area" localSheetId="0">'Прайс-лист'!$A$1:$AG$105</definedName>
  </definedNames>
  <calcPr calcId="162913"/>
</workbook>
</file>

<file path=xl/calcChain.xml><?xml version="1.0" encoding="utf-8"?>
<calcChain xmlns="http://schemas.openxmlformats.org/spreadsheetml/2006/main">
  <c r="G101" i="3" l="1"/>
  <c r="U76" i="3" l="1"/>
  <c r="G102" i="3"/>
  <c r="U87" i="3"/>
  <c r="U47" i="3"/>
  <c r="U44" i="3"/>
  <c r="G100" i="3"/>
  <c r="AH45" i="3"/>
  <c r="AD45" i="3"/>
  <c r="AH42" i="3" l="1"/>
  <c r="AH74" i="3"/>
  <c r="AH86" i="3"/>
  <c r="U13" i="3"/>
  <c r="AH41" i="3" l="1"/>
  <c r="AD41" i="3"/>
  <c r="AD95" i="3" l="1"/>
  <c r="AH95" i="3"/>
  <c r="AD42" i="3" l="1"/>
  <c r="AD40" i="3" l="1"/>
  <c r="AD43" i="3"/>
  <c r="AD46" i="3"/>
  <c r="AD44" i="3" s="1"/>
  <c r="AH46" i="3"/>
  <c r="AH94" i="3" l="1"/>
  <c r="AD94" i="3"/>
  <c r="AH93" i="3"/>
  <c r="AD93" i="3"/>
  <c r="AH92" i="3"/>
  <c r="AD92" i="3"/>
  <c r="AH91" i="3"/>
  <c r="AD91" i="3"/>
  <c r="AH90" i="3"/>
  <c r="AD90" i="3"/>
  <c r="AH89" i="3"/>
  <c r="AD89" i="3"/>
  <c r="AH88" i="3"/>
  <c r="AD88" i="3"/>
  <c r="AH78" i="3"/>
  <c r="AH79" i="3"/>
  <c r="AH80" i="3"/>
  <c r="AH81" i="3"/>
  <c r="AH77" i="3"/>
  <c r="AH83" i="3"/>
  <c r="AD83" i="3"/>
  <c r="AH82" i="3"/>
  <c r="AD82" i="3"/>
  <c r="AD79" i="3"/>
  <c r="AD78" i="3"/>
  <c r="AD77" i="3"/>
  <c r="AD84" i="3"/>
  <c r="AH84" i="3"/>
  <c r="AD85" i="3"/>
  <c r="AH85" i="3"/>
  <c r="AD86" i="3"/>
  <c r="AD81" i="3"/>
  <c r="AD80" i="3"/>
  <c r="AD87" i="3" l="1"/>
  <c r="AD76" i="3"/>
  <c r="AH75" i="3"/>
  <c r="AD75" i="3"/>
  <c r="AD74" i="3"/>
  <c r="AH73" i="3"/>
  <c r="AD73" i="3"/>
  <c r="AH72" i="3"/>
  <c r="AD72" i="3"/>
  <c r="AH71" i="3"/>
  <c r="AD71" i="3"/>
  <c r="AH70" i="3"/>
  <c r="AD70" i="3"/>
  <c r="AH69" i="3"/>
  <c r="AD69" i="3"/>
  <c r="AH68" i="3"/>
  <c r="AD68" i="3"/>
  <c r="AH67" i="3"/>
  <c r="AD67" i="3"/>
  <c r="AH66" i="3"/>
  <c r="AD66" i="3"/>
  <c r="AH65" i="3"/>
  <c r="AD65" i="3"/>
  <c r="AH64" i="3"/>
  <c r="AD64" i="3"/>
  <c r="AH63" i="3"/>
  <c r="AD63" i="3"/>
  <c r="AH62" i="3"/>
  <c r="AD62" i="3"/>
  <c r="AH61" i="3"/>
  <c r="AD61" i="3"/>
  <c r="AH60" i="3"/>
  <c r="AD60" i="3"/>
  <c r="AH59" i="3"/>
  <c r="AD59" i="3"/>
  <c r="AH58" i="3"/>
  <c r="AD58" i="3"/>
  <c r="AH57" i="3"/>
  <c r="AD57" i="3"/>
  <c r="AH56" i="3"/>
  <c r="AD56" i="3"/>
  <c r="AH55" i="3"/>
  <c r="AD55" i="3"/>
  <c r="AH54" i="3"/>
  <c r="AD54" i="3"/>
  <c r="AH53" i="3"/>
  <c r="AD53" i="3"/>
  <c r="AH52" i="3"/>
  <c r="AD52" i="3"/>
  <c r="AH51" i="3"/>
  <c r="AD51" i="3"/>
  <c r="AH50" i="3"/>
  <c r="AD50" i="3"/>
  <c r="AH49" i="3"/>
  <c r="AD49" i="3"/>
  <c r="AH48" i="3"/>
  <c r="AD48" i="3"/>
  <c r="AD47" i="3" l="1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14" i="3"/>
  <c r="AD13" i="3" l="1"/>
  <c r="K100" i="3" s="1"/>
  <c r="AD12" i="3"/>
  <c r="AH12" i="3"/>
  <c r="AH39" i="3"/>
  <c r="AH38" i="3"/>
  <c r="AH37" i="3"/>
  <c r="AH4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15" i="3"/>
  <c r="AH16" i="3"/>
  <c r="AH17" i="3"/>
  <c r="AH18" i="3"/>
  <c r="AH19" i="3"/>
  <c r="AH20" i="3"/>
  <c r="AH43" i="3"/>
  <c r="AH14" i="3"/>
  <c r="U96" i="3"/>
  <c r="B13" i="3"/>
  <c r="F2" i="3"/>
  <c r="M101" i="3" l="1"/>
  <c r="U100" i="3"/>
  <c r="X2" i="3" s="1"/>
</calcChain>
</file>

<file path=xl/sharedStrings.xml><?xml version="1.0" encoding="utf-8"?>
<sst xmlns="http://schemas.openxmlformats.org/spreadsheetml/2006/main" count="344" uniqueCount="134">
  <si>
    <t>Покупатель:</t>
  </si>
  <si>
    <t>Поставщик:</t>
  </si>
  <si>
    <t>№</t>
  </si>
  <si>
    <t>Кол-во</t>
  </si>
  <si>
    <t>Ед.</t>
  </si>
  <si>
    <t>Цена</t>
  </si>
  <si>
    <t>Сумма</t>
  </si>
  <si>
    <t>кг</t>
  </si>
  <si>
    <t xml:space="preserve"> </t>
  </si>
  <si>
    <t>Руководитель</t>
  </si>
  <si>
    <t>Бухгалтер</t>
  </si>
  <si>
    <t>Итого:</t>
  </si>
  <si>
    <t>на сумму</t>
  </si>
  <si>
    <t>Всего килограмм , КГ</t>
  </si>
  <si>
    <t>Всего наименований</t>
  </si>
  <si>
    <t xml:space="preserve"> Объем</t>
  </si>
  <si>
    <t>м3</t>
  </si>
  <si>
    <t>шт</t>
  </si>
  <si>
    <t>*</t>
  </si>
  <si>
    <t xml:space="preserve">Заказ  от </t>
  </si>
  <si>
    <t>Транспортная Компания:</t>
  </si>
  <si>
    <t>Дата отправки:</t>
  </si>
  <si>
    <t>Упаковка:</t>
  </si>
  <si>
    <t>СУММА:</t>
  </si>
  <si>
    <t>Товар</t>
  </si>
  <si>
    <t>Упаковка 80гр. (коробка 80 шт)</t>
  </si>
  <si>
    <t>Арахис ж/с  Вакуумная упаковка (20уп*4 *80г. 35/39)</t>
  </si>
  <si>
    <t>Количество мест</t>
  </si>
  <si>
    <t>(_____________)</t>
  </si>
  <si>
    <t>(_________)</t>
  </si>
  <si>
    <r>
      <t xml:space="preserve">Арахис печеный </t>
    </r>
    <r>
      <rPr>
        <b/>
        <sz val="11"/>
        <rFont val="Cambria"/>
        <family val="1"/>
        <charset val="204"/>
      </rPr>
      <t>Соленый</t>
    </r>
  </si>
  <si>
    <r>
      <t xml:space="preserve">Арахис печеный </t>
    </r>
    <r>
      <rPr>
        <b/>
        <sz val="11"/>
        <rFont val="Cambria"/>
        <family val="1"/>
        <charset val="204"/>
      </rPr>
      <t xml:space="preserve">"Шашлык" </t>
    </r>
  </si>
  <si>
    <r>
      <t xml:space="preserve">Арахис печеный </t>
    </r>
    <r>
      <rPr>
        <b/>
        <sz val="11"/>
        <rFont val="Cambria"/>
        <family val="1"/>
        <charset val="204"/>
      </rPr>
      <t xml:space="preserve">"Барбекю" </t>
    </r>
  </si>
  <si>
    <r>
      <t xml:space="preserve">Арахис печеный </t>
    </r>
    <r>
      <rPr>
        <b/>
        <sz val="11"/>
        <rFont val="Cambria"/>
        <family val="1"/>
        <charset val="204"/>
      </rPr>
      <t xml:space="preserve">"Холодец/Хрен" </t>
    </r>
  </si>
  <si>
    <r>
      <t xml:space="preserve">Арахис печеный </t>
    </r>
    <r>
      <rPr>
        <b/>
        <sz val="11"/>
        <rFont val="Cambria"/>
        <family val="1"/>
        <charset val="204"/>
      </rPr>
      <t xml:space="preserve">"Бекон" </t>
    </r>
  </si>
  <si>
    <r>
      <t xml:space="preserve">Арахис печеный </t>
    </r>
    <r>
      <rPr>
        <b/>
        <sz val="11"/>
        <rFont val="Cambria"/>
        <family val="1"/>
        <charset val="204"/>
      </rPr>
      <t xml:space="preserve">"Паприка" </t>
    </r>
  </si>
  <si>
    <r>
      <t xml:space="preserve">Арахис печеный </t>
    </r>
    <r>
      <rPr>
        <b/>
        <sz val="11"/>
        <rFont val="Cambria"/>
        <family val="1"/>
        <charset val="204"/>
      </rPr>
      <t xml:space="preserve">"Сыр Чеддр" </t>
    </r>
  </si>
  <si>
    <r>
      <t xml:space="preserve">Арахис печеный </t>
    </r>
    <r>
      <rPr>
        <b/>
        <sz val="11"/>
        <rFont val="Cambria"/>
        <family val="1"/>
        <charset val="204"/>
      </rPr>
      <t xml:space="preserve">"Сметана/Лук" </t>
    </r>
  </si>
  <si>
    <r>
      <t xml:space="preserve">Арахис печеный </t>
    </r>
    <r>
      <rPr>
        <b/>
        <sz val="11"/>
        <rFont val="Cambria"/>
        <family val="1"/>
        <charset val="204"/>
      </rPr>
      <t xml:space="preserve">"Сметана/Зелень" </t>
    </r>
  </si>
  <si>
    <r>
      <t xml:space="preserve">Арахис печеный </t>
    </r>
    <r>
      <rPr>
        <b/>
        <sz val="11"/>
        <rFont val="Cambria"/>
        <family val="1"/>
        <charset val="204"/>
      </rPr>
      <t xml:space="preserve">"Семга/Сыр" </t>
    </r>
  </si>
  <si>
    <r>
      <t xml:space="preserve">Арахис печеный </t>
    </r>
    <r>
      <rPr>
        <b/>
        <sz val="11"/>
        <rFont val="Cambria"/>
        <family val="1"/>
        <charset val="204"/>
      </rPr>
      <t xml:space="preserve">"Грибы/Сметана" </t>
    </r>
  </si>
  <si>
    <r>
      <t xml:space="preserve">Арахис печеный </t>
    </r>
    <r>
      <rPr>
        <b/>
        <sz val="11"/>
        <rFont val="Cambria"/>
        <family val="1"/>
        <charset val="204"/>
      </rPr>
      <t xml:space="preserve">"Грибы" </t>
    </r>
  </si>
  <si>
    <r>
      <t xml:space="preserve">Арахис печеный </t>
    </r>
    <r>
      <rPr>
        <b/>
        <sz val="11"/>
        <rFont val="Cambria"/>
        <family val="1"/>
        <charset val="204"/>
      </rPr>
      <t xml:space="preserve">"Сыр/Чеснок" </t>
    </r>
  </si>
  <si>
    <r>
      <t xml:space="preserve">Арахис печеный </t>
    </r>
    <r>
      <rPr>
        <b/>
        <sz val="11"/>
        <rFont val="Cambria"/>
        <family val="1"/>
        <charset val="204"/>
      </rPr>
      <t xml:space="preserve">"Салями" </t>
    </r>
  </si>
  <si>
    <r>
      <t xml:space="preserve">Арахис печеный </t>
    </r>
    <r>
      <rPr>
        <b/>
        <sz val="11"/>
        <rFont val="Cambria"/>
        <family val="1"/>
        <charset val="204"/>
      </rPr>
      <t xml:space="preserve">"Колбаски Охотничьи" </t>
    </r>
  </si>
  <si>
    <r>
      <t xml:space="preserve">Арахис печеный </t>
    </r>
    <r>
      <rPr>
        <b/>
        <sz val="11"/>
        <rFont val="Cambria"/>
        <family val="1"/>
        <charset val="204"/>
      </rPr>
      <t xml:space="preserve">"Икра Красная" </t>
    </r>
  </si>
  <si>
    <r>
      <t xml:space="preserve">Арахис печеный </t>
    </r>
    <r>
      <rPr>
        <b/>
        <sz val="11"/>
        <rFont val="Cambria"/>
        <family val="1"/>
        <charset val="204"/>
      </rPr>
      <t xml:space="preserve">"Копченый Лосось" </t>
    </r>
  </si>
  <si>
    <r>
      <t xml:space="preserve"> Арахис печеный </t>
    </r>
    <r>
      <rPr>
        <b/>
        <sz val="11"/>
        <rFont val="Cambria"/>
        <family val="1"/>
        <charset val="204"/>
      </rPr>
      <t xml:space="preserve">"Васаби" </t>
    </r>
  </si>
  <si>
    <r>
      <t xml:space="preserve">Арахис печеный </t>
    </r>
    <r>
      <rPr>
        <b/>
        <sz val="11"/>
        <rFont val="Cambria"/>
        <family val="1"/>
        <charset val="204"/>
      </rPr>
      <t>"Аджика"</t>
    </r>
  </si>
  <si>
    <r>
      <t xml:space="preserve">Арахис печеный </t>
    </r>
    <r>
      <rPr>
        <b/>
        <sz val="11"/>
        <rFont val="Cambria"/>
        <family val="1"/>
        <charset val="204"/>
      </rPr>
      <t>"Малосольные огурчики"</t>
    </r>
  </si>
  <si>
    <r>
      <t xml:space="preserve">Арахис печеный </t>
    </r>
    <r>
      <rPr>
        <b/>
        <sz val="11"/>
        <rFont val="Cambria"/>
        <family val="1"/>
        <charset val="204"/>
      </rPr>
      <t>"Мексиканский микс"</t>
    </r>
  </si>
  <si>
    <t xml:space="preserve">Сухарики Деликатесные (ржано-пшеничные ломтики)   </t>
  </si>
  <si>
    <t xml:space="preserve">Сухарики Итальянские (ржано-пшеничные ломтики)   </t>
  </si>
  <si>
    <t xml:space="preserve">Сухарики Кавказские (ржано-пшеничные ломтики)  </t>
  </si>
  <si>
    <t xml:space="preserve">Сухарики Мексиканские (ржано-пшеничные ломтики)   </t>
  </si>
  <si>
    <t xml:space="preserve">Сухарики по-домашнему с Чесноком (пшеничные кубики)   </t>
  </si>
  <si>
    <t xml:space="preserve">Сухарики по-домашнему с Чесноком-Острые (пшеничные кубики)   </t>
  </si>
  <si>
    <t xml:space="preserve">Сухарики по-домашнему с Чесноком (пшеничные брусочки)   </t>
  </si>
  <si>
    <t xml:space="preserve">Сухарики с Чесноком ПРЕМИУМ (пшеничные ломтики)   </t>
  </si>
  <si>
    <t>Сухарики с Паприкой и Чесноком (ржано-пшеничные ломтики)</t>
  </si>
  <si>
    <t>Сухарики с Паприкой и Чесноком острые (ржано-пшеничные брусочки)</t>
  </si>
  <si>
    <t>Сухарики с Чесноком и Укропом (пшеничные брусочки)</t>
  </si>
  <si>
    <t>Сухарики с Чесноком-Дарницкие (ржано-пшеничные ломтики)</t>
  </si>
  <si>
    <t>Сухарики со вкусом Красной Икры (пшеничный багет)</t>
  </si>
  <si>
    <t>Сухарики со вкусом Сметаны и Лука (пшеничный багет)</t>
  </si>
  <si>
    <t>Сухарики со вкусом Сыра (пшеничный багет)</t>
  </si>
  <si>
    <t>Сухарики со вкусом Салями (ржано-пшеничные брусочки)</t>
  </si>
  <si>
    <t>Сухарики со вкусом Бекона (ржано-пшеничные брусочки)</t>
  </si>
  <si>
    <t>Сухарики со вкусом Копченого лосося (ржано-пшеничные брусочки)</t>
  </si>
  <si>
    <r>
      <t xml:space="preserve">Сухарики </t>
    </r>
    <r>
      <rPr>
        <b/>
        <sz val="11"/>
        <rFont val="Cambria"/>
        <family val="1"/>
        <charset val="204"/>
      </rPr>
      <t>Деликатесные</t>
    </r>
    <r>
      <rPr>
        <sz val="11"/>
        <rFont val="Cambria"/>
        <family val="1"/>
        <charset val="204"/>
      </rPr>
      <t xml:space="preserve"> (ржано-пшеничные ломтики)   </t>
    </r>
  </si>
  <si>
    <r>
      <t xml:space="preserve">Сухарики </t>
    </r>
    <r>
      <rPr>
        <b/>
        <sz val="11"/>
        <rFont val="Cambria"/>
        <family val="1"/>
        <charset val="204"/>
      </rPr>
      <t>Итальянские</t>
    </r>
    <r>
      <rPr>
        <sz val="11"/>
        <rFont val="Cambria"/>
        <family val="1"/>
        <charset val="204"/>
      </rPr>
      <t xml:space="preserve"> (ржано-пшеничные ломтики)   </t>
    </r>
  </si>
  <si>
    <r>
      <t xml:space="preserve">Сухарики </t>
    </r>
    <r>
      <rPr>
        <b/>
        <sz val="11"/>
        <rFont val="Cambria"/>
        <family val="1"/>
        <charset val="204"/>
      </rPr>
      <t>Кавказские</t>
    </r>
    <r>
      <rPr>
        <sz val="11"/>
        <rFont val="Cambria"/>
        <family val="1"/>
        <charset val="204"/>
      </rPr>
      <t xml:space="preserve"> (ржано-пшеничные ломтики)  </t>
    </r>
  </si>
  <si>
    <r>
      <t xml:space="preserve">Сухарики </t>
    </r>
    <r>
      <rPr>
        <b/>
        <sz val="11"/>
        <rFont val="Cambria"/>
        <family val="1"/>
        <charset val="204"/>
      </rPr>
      <t>Мексиканские</t>
    </r>
    <r>
      <rPr>
        <sz val="11"/>
        <rFont val="Cambria"/>
        <family val="1"/>
        <charset val="204"/>
      </rPr>
      <t xml:space="preserve"> (ржано-пшеничные ломтики)   </t>
    </r>
  </si>
  <si>
    <r>
      <t xml:space="preserve">Сухарики по-домашнему </t>
    </r>
    <r>
      <rPr>
        <b/>
        <sz val="11"/>
        <rFont val="Cambria"/>
        <family val="1"/>
        <charset val="204"/>
      </rPr>
      <t>с Чесноком</t>
    </r>
    <r>
      <rPr>
        <sz val="11"/>
        <rFont val="Cambria"/>
        <family val="1"/>
        <charset val="204"/>
      </rPr>
      <t xml:space="preserve"> (пшеничные кубики)   </t>
    </r>
  </si>
  <si>
    <r>
      <t xml:space="preserve">Сухарики по-домашнему с </t>
    </r>
    <r>
      <rPr>
        <b/>
        <sz val="11"/>
        <rFont val="Cambria"/>
        <family val="1"/>
        <charset val="204"/>
      </rPr>
      <t>Чесноком-Острые</t>
    </r>
    <r>
      <rPr>
        <sz val="11"/>
        <rFont val="Cambria"/>
        <family val="1"/>
        <charset val="204"/>
      </rPr>
      <t xml:space="preserve"> (пшеничные кубики)   </t>
    </r>
  </si>
  <si>
    <r>
      <t xml:space="preserve">Сухарики с </t>
    </r>
    <r>
      <rPr>
        <b/>
        <sz val="11"/>
        <rFont val="Cambria"/>
        <family val="1"/>
        <charset val="204"/>
      </rPr>
      <t>Чесноком ПРЕМИУМ</t>
    </r>
    <r>
      <rPr>
        <sz val="11"/>
        <rFont val="Cambria"/>
        <family val="1"/>
        <charset val="204"/>
      </rPr>
      <t xml:space="preserve"> (пшеничные ломтики)   </t>
    </r>
  </si>
  <si>
    <r>
      <t xml:space="preserve">Сухарики с </t>
    </r>
    <r>
      <rPr>
        <b/>
        <sz val="11"/>
        <rFont val="Cambria"/>
        <family val="1"/>
        <charset val="204"/>
      </rPr>
      <t>Паприкой и Чесноком</t>
    </r>
    <r>
      <rPr>
        <sz val="11"/>
        <rFont val="Cambria"/>
        <family val="1"/>
        <charset val="204"/>
      </rPr>
      <t xml:space="preserve"> (ржано-пшеничные ломтики)</t>
    </r>
  </si>
  <si>
    <r>
      <t xml:space="preserve">Сухарики с </t>
    </r>
    <r>
      <rPr>
        <b/>
        <sz val="11"/>
        <rFont val="Cambria"/>
        <family val="1"/>
        <charset val="204"/>
      </rPr>
      <t>Паприкой и Чесноком острые</t>
    </r>
    <r>
      <rPr>
        <sz val="11"/>
        <rFont val="Cambria"/>
        <family val="1"/>
        <charset val="204"/>
      </rPr>
      <t xml:space="preserve"> (ржано-пшеничные брусочки)</t>
    </r>
  </si>
  <si>
    <r>
      <t xml:space="preserve">Сухарики с </t>
    </r>
    <r>
      <rPr>
        <b/>
        <sz val="11"/>
        <rFont val="Cambria"/>
        <family val="1"/>
        <charset val="204"/>
      </rPr>
      <t>Чесноком и Укропом</t>
    </r>
    <r>
      <rPr>
        <sz val="11"/>
        <rFont val="Cambria"/>
        <family val="1"/>
        <charset val="204"/>
      </rPr>
      <t xml:space="preserve"> (пшеничные брусочки)</t>
    </r>
  </si>
  <si>
    <r>
      <t xml:space="preserve">Сухарики с </t>
    </r>
    <r>
      <rPr>
        <b/>
        <sz val="11"/>
        <rFont val="Cambria"/>
        <family val="1"/>
        <charset val="204"/>
      </rPr>
      <t>Чесноком-Дарницкие</t>
    </r>
    <r>
      <rPr>
        <sz val="11"/>
        <rFont val="Cambria"/>
        <family val="1"/>
        <charset val="204"/>
      </rPr>
      <t xml:space="preserve"> (ржано-пшеничные ломтики)</t>
    </r>
  </si>
  <si>
    <r>
      <t xml:space="preserve">Сухарики со вкусом </t>
    </r>
    <r>
      <rPr>
        <b/>
        <sz val="11"/>
        <rFont val="Cambria"/>
        <family val="1"/>
        <charset val="204"/>
      </rPr>
      <t>Красной Икры</t>
    </r>
    <r>
      <rPr>
        <sz val="11"/>
        <rFont val="Cambria"/>
        <family val="1"/>
        <charset val="204"/>
      </rPr>
      <t xml:space="preserve"> (пшеничный багет)</t>
    </r>
  </si>
  <si>
    <r>
      <t xml:space="preserve">Сухарики со вкусом </t>
    </r>
    <r>
      <rPr>
        <b/>
        <sz val="11"/>
        <rFont val="Cambria"/>
        <family val="1"/>
        <charset val="204"/>
      </rPr>
      <t>Сметаны и Лука</t>
    </r>
    <r>
      <rPr>
        <sz val="11"/>
        <rFont val="Cambria"/>
        <family val="1"/>
        <charset val="204"/>
      </rPr>
      <t xml:space="preserve"> (пшеничный багет)</t>
    </r>
  </si>
  <si>
    <r>
      <t xml:space="preserve">Сухарики со вкусом </t>
    </r>
    <r>
      <rPr>
        <b/>
        <sz val="11"/>
        <rFont val="Cambria"/>
        <family val="1"/>
        <charset val="204"/>
      </rPr>
      <t>Сыра</t>
    </r>
    <r>
      <rPr>
        <sz val="11"/>
        <rFont val="Cambria"/>
        <family val="1"/>
        <charset val="204"/>
      </rPr>
      <t xml:space="preserve"> (пшеничный багет)</t>
    </r>
  </si>
  <si>
    <r>
      <t xml:space="preserve">Сухарики со вкусом </t>
    </r>
    <r>
      <rPr>
        <b/>
        <sz val="11"/>
        <rFont val="Cambria"/>
        <family val="1"/>
        <charset val="204"/>
      </rPr>
      <t>Салями</t>
    </r>
    <r>
      <rPr>
        <sz val="11"/>
        <rFont val="Cambria"/>
        <family val="1"/>
        <charset val="204"/>
      </rPr>
      <t xml:space="preserve"> (ржано-пшеничные брусочки)</t>
    </r>
  </si>
  <si>
    <r>
      <t xml:space="preserve">Сухарики со вкусом </t>
    </r>
    <r>
      <rPr>
        <b/>
        <sz val="11"/>
        <rFont val="Cambria"/>
        <family val="1"/>
        <charset val="204"/>
      </rPr>
      <t>Бекона</t>
    </r>
    <r>
      <rPr>
        <sz val="11"/>
        <rFont val="Cambria"/>
        <family val="1"/>
        <charset val="204"/>
      </rPr>
      <t xml:space="preserve"> (ржано-пшеничные брусочки)</t>
    </r>
  </si>
  <si>
    <r>
      <t xml:space="preserve">Сухарики со вкусом </t>
    </r>
    <r>
      <rPr>
        <b/>
        <sz val="11"/>
        <rFont val="Cambria"/>
        <family val="1"/>
        <charset val="204"/>
      </rPr>
      <t>Копченого лосося</t>
    </r>
    <r>
      <rPr>
        <sz val="11"/>
        <rFont val="Cambria"/>
        <family val="1"/>
        <charset val="204"/>
      </rPr>
      <t xml:space="preserve"> (ржано-пшеничные брусочки)</t>
    </r>
  </si>
  <si>
    <r>
      <t xml:space="preserve">Сухарики со вкусом </t>
    </r>
    <r>
      <rPr>
        <b/>
        <sz val="11"/>
        <rFont val="Cambria"/>
        <family val="1"/>
        <charset val="204"/>
      </rPr>
      <t>Холодца с Хреном</t>
    </r>
    <r>
      <rPr>
        <sz val="11"/>
        <rFont val="Cambria"/>
        <family val="1"/>
        <charset val="204"/>
      </rPr>
      <t xml:space="preserve"> (ржано-пшеничные брусочки)</t>
    </r>
  </si>
  <si>
    <r>
      <t xml:space="preserve">Сухарики со вкусом </t>
    </r>
    <r>
      <rPr>
        <b/>
        <sz val="11"/>
        <rFont val="Cambria"/>
        <family val="1"/>
        <charset val="204"/>
      </rPr>
      <t>Холодца с Хреном</t>
    </r>
    <r>
      <rPr>
        <sz val="11"/>
        <rFont val="Cambria"/>
        <family val="1"/>
        <charset val="204"/>
      </rPr>
      <t xml:space="preserve"> (ржано-пшеничные ломтики)</t>
    </r>
  </si>
  <si>
    <r>
      <t xml:space="preserve">Сухарики со вкусом </t>
    </r>
    <r>
      <rPr>
        <b/>
        <sz val="11"/>
        <rFont val="Cambria"/>
        <family val="1"/>
        <charset val="204"/>
      </rPr>
      <t>Курицы</t>
    </r>
    <r>
      <rPr>
        <sz val="11"/>
        <rFont val="Cambria"/>
        <family val="1"/>
        <charset val="204"/>
      </rPr>
      <t xml:space="preserve"> (пшеничные брусочки)</t>
    </r>
  </si>
  <si>
    <r>
      <t xml:space="preserve">Сухарики со вкусом </t>
    </r>
    <r>
      <rPr>
        <b/>
        <sz val="11"/>
        <rFont val="Cambria"/>
        <family val="1"/>
        <charset val="204"/>
      </rPr>
      <t>Грибочков</t>
    </r>
    <r>
      <rPr>
        <sz val="11"/>
        <rFont val="Cambria"/>
        <family val="1"/>
        <charset val="204"/>
      </rPr>
      <t xml:space="preserve"> (пшеничные брусочки)</t>
    </r>
  </si>
  <si>
    <r>
      <t xml:space="preserve">Сухарики со вкусом </t>
    </r>
    <r>
      <rPr>
        <b/>
        <sz val="11"/>
        <rFont val="Cambria"/>
        <family val="1"/>
        <charset val="204"/>
      </rPr>
      <t>Сала и Чеснока</t>
    </r>
    <r>
      <rPr>
        <sz val="11"/>
        <rFont val="Cambria"/>
        <family val="1"/>
        <charset val="204"/>
      </rPr>
      <t xml:space="preserve"> (ржано-пшеничные брусочки)</t>
    </r>
  </si>
  <si>
    <r>
      <t xml:space="preserve">Сухарики со вкусом </t>
    </r>
    <r>
      <rPr>
        <b/>
        <sz val="11"/>
        <rFont val="Cambria"/>
        <family val="1"/>
        <charset val="204"/>
      </rPr>
      <t>Томата и Зелени</t>
    </r>
    <r>
      <rPr>
        <sz val="11"/>
        <rFont val="Cambria"/>
        <family val="1"/>
        <charset val="204"/>
      </rPr>
      <t xml:space="preserve"> (ржано-пшеничные брусочки)</t>
    </r>
  </si>
  <si>
    <r>
      <t xml:space="preserve">ООО </t>
    </r>
    <r>
      <rPr>
        <b/>
        <i/>
        <sz val="11"/>
        <rFont val="Cambria"/>
        <family val="1"/>
        <charset val="204"/>
      </rPr>
      <t>"МагНат"</t>
    </r>
  </si>
  <si>
    <r>
      <t>ООО «МагНат»</t>
    </r>
    <r>
      <rPr>
        <sz val="11"/>
        <color rgb="FF7030A0"/>
        <rFont val="Cambria"/>
        <family val="1"/>
        <charset val="204"/>
      </rPr>
      <t xml:space="preserve">
************************************************************************
Юридический адрес: Россия, г. Новосибирск, 630052, ул. Троллейная, д.85, оф.31
ИНН 5404069230,  КПП 540401001, ОГРН 1175476128300
</t>
    </r>
  </si>
  <si>
    <r>
      <t xml:space="preserve"> Арахис печеный </t>
    </r>
    <r>
      <rPr>
        <b/>
        <sz val="11"/>
        <rFont val="Cambria"/>
        <family val="1"/>
        <charset val="204"/>
      </rPr>
      <t xml:space="preserve">"Ветчина/Сыр" </t>
    </r>
  </si>
  <si>
    <r>
      <t xml:space="preserve">Арахис печеный </t>
    </r>
    <r>
      <rPr>
        <b/>
        <sz val="11"/>
        <rFont val="Cambria"/>
        <family val="1"/>
        <charset val="204"/>
      </rPr>
      <t>"Сметана/сыр"</t>
    </r>
  </si>
  <si>
    <r>
      <t xml:space="preserve">Сухарики с </t>
    </r>
    <r>
      <rPr>
        <b/>
        <sz val="11"/>
        <rFont val="Cambria"/>
        <family val="1"/>
        <charset val="204"/>
      </rPr>
      <t xml:space="preserve">Паприкой и Чесноком </t>
    </r>
    <r>
      <rPr>
        <sz val="11"/>
        <rFont val="Cambria"/>
        <family val="1"/>
        <charset val="204"/>
      </rPr>
      <t xml:space="preserve"> (ржано-пшеничные ломтики)</t>
    </r>
  </si>
  <si>
    <r>
      <t xml:space="preserve">Сухарики </t>
    </r>
    <r>
      <rPr>
        <b/>
        <sz val="11"/>
        <rFont val="Cambria"/>
        <family val="1"/>
        <charset val="204"/>
      </rPr>
      <t>Мексиканские</t>
    </r>
    <r>
      <rPr>
        <sz val="11"/>
        <rFont val="Cambria"/>
        <family val="1"/>
        <charset val="204"/>
      </rPr>
      <t xml:space="preserve"> (пшеничные кубики)   </t>
    </r>
  </si>
  <si>
    <r>
      <t xml:space="preserve">Сухарики </t>
    </r>
    <r>
      <rPr>
        <b/>
        <sz val="11"/>
        <rFont val="Cambria"/>
        <family val="1"/>
        <charset val="204"/>
      </rPr>
      <t>по-домашнему с Чесноко</t>
    </r>
    <r>
      <rPr>
        <sz val="11"/>
        <rFont val="Cambria"/>
        <family val="1"/>
        <charset val="204"/>
      </rPr>
      <t xml:space="preserve">м (пшеничные брусочки)   </t>
    </r>
  </si>
  <si>
    <r>
      <t>Сухарики со вкусом</t>
    </r>
    <r>
      <rPr>
        <b/>
        <sz val="11"/>
        <rFont val="Cambria"/>
        <family val="1"/>
        <charset val="204"/>
      </rPr>
      <t xml:space="preserve"> Семги и сыра</t>
    </r>
    <r>
      <rPr>
        <sz val="11"/>
        <rFont val="Cambria"/>
        <family val="1"/>
        <charset val="204"/>
      </rPr>
      <t xml:space="preserve"> (пшеничный багет)</t>
    </r>
  </si>
  <si>
    <r>
      <t xml:space="preserve">Сухарики со вкусом </t>
    </r>
    <r>
      <rPr>
        <b/>
        <sz val="11"/>
        <rFont val="Cambria"/>
        <family val="1"/>
        <charset val="204"/>
      </rPr>
      <t>Васаби</t>
    </r>
    <r>
      <rPr>
        <sz val="11"/>
        <rFont val="Cambria"/>
        <family val="1"/>
        <charset val="204"/>
      </rPr>
      <t xml:space="preserve"> (пшеничный багет)</t>
    </r>
  </si>
  <si>
    <t xml:space="preserve">Луковые кольца со вкусом СМЕТАНЫ и ЗЕЛЕНИ уп/1 кг   </t>
  </si>
  <si>
    <t>Луковые кольца со вкусом КУРИНЫЕ КРЫЛЫШКИ БАРБЕКЮ уп/250 гр</t>
  </si>
  <si>
    <t>Луковые кольца со вкусом СМЕТАНЫ и ЗЕЛЕНИ уп/250 гр</t>
  </si>
  <si>
    <t xml:space="preserve">Луковые кольца со вкусом КУРИНЫЕ КРЫЛЫШКИ БАРБЕКЮ уп/1 кг   </t>
  </si>
  <si>
    <t>Луковые кольца со вкусом  ТОМАТА И ЗЕЛЕНИ  уп/250 гр</t>
  </si>
  <si>
    <t>Картофельная соломка - 1,1кг / (упаковка 1,1 кг)</t>
  </si>
  <si>
    <t>Картофельная соломка со вкусом Бекона - уп/1,1кг</t>
  </si>
  <si>
    <t>Картофельная соломка со вкусом Холодца с Хреном - уп/1,1кг</t>
  </si>
  <si>
    <t>Картофельная соломка со вкусом Барбекю - уп/1,1кг</t>
  </si>
  <si>
    <t>Картофельная соломка со вкусом Шашлыка - уп/1,1кг</t>
  </si>
  <si>
    <t>Картофельная соломка со вкусом Острого перчика - уп/1,1кг</t>
  </si>
  <si>
    <t>Картофельная соломка со вкусом Салями - уп/1,1кг</t>
  </si>
  <si>
    <t>Картофельная соломка со вкусом Ветчины и сыра - уп/1,1кг</t>
  </si>
  <si>
    <t>Картофельная соломка со вкусом Сметаны и лука - уп/1,1кг</t>
  </si>
  <si>
    <t xml:space="preserve">Луковые кольца со вкусом ТОМАТА И ЗЕЛЕНИ уп/1 кг   </t>
  </si>
  <si>
    <t>Луковые кольца со вкусом ГРИБЫ-СМЕТАНА уп/250 гр</t>
  </si>
  <si>
    <t xml:space="preserve">Луковые кольца со вкусом ГРИБЫ-СМЕТАНА уп/1 кг   </t>
  </si>
  <si>
    <t>Луковые кольца со вкусом СЛАДКИЙ ЧИЛИ ПЕРЧИК  уп/250 гр</t>
  </si>
  <si>
    <t>Луковые кольца со вкусом СЛАДКИЙ ЧИЛИ ПЕРЧИК уп/1 кг</t>
  </si>
  <si>
    <t>уп</t>
  </si>
  <si>
    <t>Фисташка жареная соленая 1 кг /(коробка 12 кг)</t>
  </si>
  <si>
    <t>Сухарики - 1кг / (коробка 15 кг)</t>
  </si>
  <si>
    <t>Луковые кольца - 1кг / 2,5 кг (упаковка 1 кг/коробка 250 гр*10шт)</t>
  </si>
  <si>
    <r>
      <t>Арахис печеный</t>
    </r>
    <r>
      <rPr>
        <b/>
        <sz val="11"/>
        <rFont val="Cambria"/>
        <family val="1"/>
        <charset val="204"/>
      </rPr>
      <t xml:space="preserve"> "Креветка"</t>
    </r>
  </si>
  <si>
    <r>
      <t xml:space="preserve">Арахис печеный </t>
    </r>
    <r>
      <rPr>
        <b/>
        <sz val="11"/>
        <rFont val="Cambria"/>
        <family val="1"/>
        <charset val="204"/>
      </rPr>
      <t>"Крылышки барбекю"</t>
    </r>
  </si>
  <si>
    <r>
      <t xml:space="preserve">Арахис печеный </t>
    </r>
    <r>
      <rPr>
        <b/>
        <sz val="11"/>
        <rFont val="Cambria"/>
        <family val="1"/>
        <charset val="204"/>
      </rPr>
      <t>"Пицца"</t>
    </r>
  </si>
  <si>
    <r>
      <t xml:space="preserve">Арахис печеный </t>
    </r>
    <r>
      <rPr>
        <b/>
        <sz val="11"/>
        <rFont val="Cambria"/>
        <family val="1"/>
        <charset val="204"/>
      </rPr>
      <t xml:space="preserve">"Курица-Гриль" </t>
    </r>
  </si>
  <si>
    <t>Арахис - 1кг /(коробка 12кг) КАЛИБР 38/42</t>
  </si>
  <si>
    <t>Фисташка натур.  (Калифорния)</t>
  </si>
  <si>
    <t>Фисташка натур.  (Иран)</t>
  </si>
  <si>
    <r>
      <t xml:space="preserve">Арахис печеный </t>
    </r>
    <r>
      <rPr>
        <b/>
        <sz val="11"/>
        <rFont val="Cambria"/>
        <family val="1"/>
        <charset val="204"/>
      </rPr>
      <t>"Вареные раки"</t>
    </r>
  </si>
  <si>
    <r>
      <t xml:space="preserve">Арахис печеный </t>
    </r>
    <r>
      <rPr>
        <b/>
        <sz val="11"/>
        <rFont val="Cambria"/>
        <family val="1"/>
        <charset val="204"/>
      </rPr>
      <t xml:space="preserve">"Барбекю-Шашлык" </t>
    </r>
  </si>
  <si>
    <r>
      <t xml:space="preserve">Арахис печеный </t>
    </r>
    <r>
      <rPr>
        <b/>
        <sz val="11"/>
        <rFont val="Cambria"/>
        <family val="1"/>
        <charset val="204"/>
      </rPr>
      <t>КРАСНЫЙ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</si>
</sst>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&quot;р.&quot;_-;\-* #,##0.00&quot;р.&quot;_-;_-* &quot;-&quot;??&quot;р.&quot;_-;_-@_-"/>
    <numFmt numFmtId="164" formatCode="#,##0.00&quot;р.&quot;"/>
  </numFmts>
  <fonts count="35" x14ac:knownFonts="1">
    <font>
      <sz val="8"/>
      <name val="Arial"/>
      <family val="2"/>
      <charset val="204"/>
    </font>
    <font>
      <sz val="8"/>
      <name val="Cambria"/>
      <family val="1"/>
      <charset val="204"/>
    </font>
    <font>
      <b/>
      <sz val="14"/>
      <name val="Cambria"/>
      <family val="1"/>
      <charset val="204"/>
    </font>
    <font>
      <b/>
      <sz val="20"/>
      <name val="Cambria"/>
      <family val="1"/>
      <charset val="204"/>
    </font>
    <font>
      <sz val="10"/>
      <name val="Cambria"/>
      <family val="1"/>
      <charset val="204"/>
    </font>
    <font>
      <b/>
      <sz val="10"/>
      <name val="Cambria"/>
      <family val="1"/>
      <charset val="204"/>
    </font>
    <font>
      <sz val="8"/>
      <color indexed="9"/>
      <name val="Cambria"/>
      <family val="1"/>
      <charset val="204"/>
    </font>
    <font>
      <b/>
      <sz val="9"/>
      <name val="Cambria"/>
      <family val="1"/>
      <charset val="204"/>
    </font>
    <font>
      <b/>
      <sz val="8"/>
      <name val="Cambria"/>
      <family val="1"/>
      <charset val="204"/>
    </font>
    <font>
      <sz val="8"/>
      <color indexed="17"/>
      <name val="Cambria"/>
      <family val="1"/>
      <charset val="204"/>
    </font>
    <font>
      <b/>
      <sz val="16"/>
      <name val="Cambria"/>
      <family val="1"/>
      <charset val="204"/>
    </font>
    <font>
      <i/>
      <u/>
      <sz val="10"/>
      <color indexed="9"/>
      <name val="Cambria"/>
      <family val="1"/>
      <charset val="204"/>
    </font>
    <font>
      <sz val="11"/>
      <name val="Cambria"/>
      <family val="1"/>
      <charset val="204"/>
    </font>
    <font>
      <b/>
      <sz val="8"/>
      <color indexed="8"/>
      <name val="Tahoma"/>
      <family val="2"/>
      <charset val="204"/>
    </font>
    <font>
      <b/>
      <sz val="12"/>
      <color indexed="8"/>
      <name val="Arial"/>
      <family val="2"/>
      <charset val="204"/>
    </font>
    <font>
      <b/>
      <sz val="18"/>
      <name val="Cambria"/>
      <family val="1"/>
      <charset val="204"/>
    </font>
    <font>
      <b/>
      <sz val="11"/>
      <name val="Cambria"/>
      <family val="1"/>
      <charset val="204"/>
    </font>
    <font>
      <b/>
      <sz val="22"/>
      <color indexed="8"/>
      <name val="Cambria"/>
      <family val="1"/>
      <charset val="204"/>
    </font>
    <font>
      <b/>
      <i/>
      <sz val="11"/>
      <name val="Cambria"/>
      <family val="1"/>
      <charset val="204"/>
    </font>
    <font>
      <b/>
      <sz val="12"/>
      <name val="Cambria"/>
      <family val="1"/>
      <charset val="204"/>
    </font>
    <font>
      <b/>
      <sz val="11"/>
      <color indexed="10"/>
      <name val="Cambria"/>
      <family val="1"/>
      <charset val="204"/>
    </font>
    <font>
      <b/>
      <sz val="11"/>
      <color indexed="50"/>
      <name val="Cambria"/>
      <family val="1"/>
      <charset val="204"/>
    </font>
    <font>
      <b/>
      <sz val="12"/>
      <color indexed="30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sz val="12"/>
      <color indexed="17"/>
      <name val="Cambria"/>
      <family val="1"/>
      <charset val="204"/>
    </font>
    <font>
      <sz val="8"/>
      <name val="Arial"/>
      <family val="2"/>
      <charset val="204"/>
    </font>
    <font>
      <sz val="14"/>
      <color indexed="8"/>
      <name val="Cambria"/>
      <family val="1"/>
      <charset val="204"/>
    </font>
    <font>
      <b/>
      <sz val="11"/>
      <color rgb="FF7030A0"/>
      <name val="Cambria"/>
      <family val="1"/>
      <charset val="204"/>
    </font>
    <font>
      <sz val="11"/>
      <color rgb="FF7030A0"/>
      <name val="Cambria"/>
      <family val="1"/>
      <charset val="204"/>
    </font>
    <font>
      <sz val="8"/>
      <color rgb="FF7030A0"/>
      <name val="Cambria"/>
      <family val="1"/>
      <charset val="204"/>
    </font>
    <font>
      <b/>
      <sz val="14"/>
      <color rgb="FFFF0000"/>
      <name val="Cambria"/>
      <family val="1"/>
      <charset val="204"/>
    </font>
    <font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b/>
      <sz val="14"/>
      <color indexed="8"/>
      <name val="Cambria"/>
      <family val="1"/>
      <charset val="204"/>
    </font>
    <font>
      <b/>
      <sz val="15"/>
      <color indexed="8"/>
      <name val="Cambr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00FF0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horizontal="left"/>
    </xf>
  </cellStyleXfs>
  <cellXfs count="334">
    <xf numFmtId="0" fontId="0" fillId="0" borderId="0" xfId="0" applyAlignment="1"/>
    <xf numFmtId="0" fontId="1" fillId="2" borderId="0" xfId="0" applyFont="1" applyFill="1" applyAlignment="1"/>
    <xf numFmtId="0" fontId="1" fillId="0" borderId="0" xfId="0" applyFont="1" applyAlignment="1"/>
    <xf numFmtId="0" fontId="2" fillId="2" borderId="0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2" borderId="0" xfId="0" applyFont="1" applyFill="1" applyAlignment="1">
      <alignment horizontal="right" vertical="center"/>
    </xf>
    <xf numFmtId="0" fontId="1" fillId="0" borderId="0" xfId="0" applyFont="1" applyBorder="1" applyAlignment="1"/>
    <xf numFmtId="0" fontId="5" fillId="2" borderId="0" xfId="0" applyFont="1" applyFill="1" applyAlignment="1"/>
    <xf numFmtId="2" fontId="1" fillId="2" borderId="0" xfId="0" applyNumberFormat="1" applyFont="1" applyFill="1" applyAlignment="1"/>
    <xf numFmtId="0" fontId="8" fillId="2" borderId="0" xfId="0" applyFont="1" applyFill="1" applyBorder="1" applyAlignment="1">
      <alignment vertical="center" textRotation="255"/>
    </xf>
    <xf numFmtId="0" fontId="1" fillId="2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0" xfId="0" applyFont="1" applyFill="1" applyBorder="1" applyAlignment="1"/>
    <xf numFmtId="0" fontId="5" fillId="2" borderId="0" xfId="0" applyFont="1" applyFill="1" applyBorder="1" applyAlignment="1"/>
    <xf numFmtId="0" fontId="1" fillId="2" borderId="5" xfId="0" applyFont="1" applyFill="1" applyBorder="1" applyAlignment="1">
      <alignment horizontal="right" vertical="center"/>
    </xf>
    <xf numFmtId="0" fontId="1" fillId="2" borderId="6" xfId="0" applyFont="1" applyFill="1" applyBorder="1" applyAlignment="1"/>
    <xf numFmtId="0" fontId="1" fillId="0" borderId="0" xfId="0" applyFont="1" applyAlignment="1">
      <alignment horizontal="right" vertical="center"/>
    </xf>
    <xf numFmtId="3" fontId="13" fillId="0" borderId="0" xfId="0" applyNumberFormat="1" applyFont="1" applyAlignment="1"/>
    <xf numFmtId="0" fontId="14" fillId="0" borderId="0" xfId="0" applyFont="1" applyAlignment="1"/>
    <xf numFmtId="0" fontId="7" fillId="2" borderId="7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16" fillId="2" borderId="11" xfId="0" applyFont="1" applyFill="1" applyBorder="1" applyAlignment="1">
      <alignment vertical="top"/>
    </xf>
    <xf numFmtId="0" fontId="16" fillId="2" borderId="12" xfId="0" applyFont="1" applyFill="1" applyBorder="1" applyAlignment="1">
      <alignment vertical="top"/>
    </xf>
    <xf numFmtId="0" fontId="16" fillId="2" borderId="13" xfId="0" applyFont="1" applyFill="1" applyBorder="1" applyAlignment="1">
      <alignment vertical="top"/>
    </xf>
    <xf numFmtId="0" fontId="16" fillId="2" borderId="3" xfId="0" applyFont="1" applyFill="1" applyBorder="1" applyAlignment="1">
      <alignment vertical="top"/>
    </xf>
    <xf numFmtId="0" fontId="16" fillId="2" borderId="0" xfId="0" applyFont="1" applyFill="1" applyBorder="1" applyAlignment="1">
      <alignment vertical="top"/>
    </xf>
    <xf numFmtId="0" fontId="16" fillId="2" borderId="14" xfId="0" applyFont="1" applyFill="1" applyBorder="1" applyAlignment="1">
      <alignment vertical="top"/>
    </xf>
    <xf numFmtId="0" fontId="16" fillId="2" borderId="6" xfId="0" applyFont="1" applyFill="1" applyBorder="1" applyAlignment="1"/>
    <xf numFmtId="0" fontId="12" fillId="2" borderId="1" xfId="0" applyFont="1" applyFill="1" applyBorder="1" applyAlignment="1"/>
    <xf numFmtId="0" fontId="12" fillId="2" borderId="9" xfId="0" applyFont="1" applyFill="1" applyBorder="1" applyAlignment="1"/>
    <xf numFmtId="0" fontId="24" fillId="2" borderId="12" xfId="0" applyFont="1" applyFill="1" applyBorder="1" applyAlignment="1">
      <alignment horizontal="center" vertical="top"/>
    </xf>
    <xf numFmtId="2" fontId="1" fillId="2" borderId="17" xfId="0" applyNumberFormat="1" applyFont="1" applyFill="1" applyBorder="1" applyAlignment="1"/>
    <xf numFmtId="0" fontId="1" fillId="2" borderId="17" xfId="0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3" xfId="0" applyFont="1" applyFill="1" applyBorder="1" applyAlignment="1"/>
    <xf numFmtId="0" fontId="6" fillId="0" borderId="3" xfId="0" applyFont="1" applyFill="1" applyBorder="1" applyAlignment="1"/>
    <xf numFmtId="0" fontId="1" fillId="2" borderId="3" xfId="0" applyFont="1" applyFill="1" applyBorder="1" applyAlignment="1">
      <alignment horizontal="center" vertical="center" textRotation="255"/>
    </xf>
    <xf numFmtId="0" fontId="1" fillId="2" borderId="0" xfId="0" applyFont="1" applyFill="1" applyBorder="1" applyAlignment="1"/>
    <xf numFmtId="0" fontId="12" fillId="6" borderId="16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vertical="center"/>
    </xf>
    <xf numFmtId="0" fontId="12" fillId="6" borderId="16" xfId="0" applyFont="1" applyFill="1" applyBorder="1" applyAlignment="1">
      <alignment vertical="center"/>
    </xf>
    <xf numFmtId="0" fontId="12" fillId="6" borderId="17" xfId="0" applyFont="1" applyFill="1" applyBorder="1" applyAlignment="1">
      <alignment vertical="center"/>
    </xf>
    <xf numFmtId="2" fontId="12" fillId="0" borderId="16" xfId="0" applyNumberFormat="1" applyFont="1" applyFill="1" applyBorder="1" applyAlignment="1">
      <alignment horizontal="right"/>
    </xf>
    <xf numFmtId="2" fontId="12" fillId="0" borderId="17" xfId="0" applyNumberFormat="1" applyFont="1" applyFill="1" applyBorder="1" applyAlignment="1">
      <alignment horizontal="right"/>
    </xf>
    <xf numFmtId="0" fontId="12" fillId="0" borderId="15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/>
    </xf>
    <xf numFmtId="0" fontId="12" fillId="6" borderId="15" xfId="0" applyFont="1" applyFill="1" applyBorder="1" applyAlignment="1">
      <alignment horizontal="right"/>
    </xf>
    <xf numFmtId="0" fontId="12" fillId="6" borderId="16" xfId="0" applyFont="1" applyFill="1" applyBorder="1" applyAlignment="1">
      <alignment horizontal="right"/>
    </xf>
    <xf numFmtId="0" fontId="12" fillId="6" borderId="17" xfId="0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2" borderId="0" xfId="0" applyFont="1" applyFill="1" applyBorder="1" applyAlignment="1"/>
    <xf numFmtId="0" fontId="12" fillId="2" borderId="29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3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2" fontId="12" fillId="0" borderId="0" xfId="0" applyNumberFormat="1" applyFont="1" applyFill="1" applyBorder="1" applyAlignment="1">
      <alignment horizontal="right" vertical="center"/>
    </xf>
    <xf numFmtId="2" fontId="12" fillId="0" borderId="14" xfId="0" applyNumberFormat="1" applyFont="1" applyFill="1" applyBorder="1" applyAlignment="1">
      <alignment horizontal="right" vertical="center"/>
    </xf>
    <xf numFmtId="0" fontId="1" fillId="2" borderId="26" xfId="0" applyFont="1" applyFill="1" applyBorder="1" applyAlignment="1"/>
    <xf numFmtId="0" fontId="12" fillId="6" borderId="16" xfId="0" applyFont="1" applyFill="1" applyBorder="1" applyAlignment="1">
      <alignment horizontal="right" vertical="center"/>
    </xf>
    <xf numFmtId="0" fontId="12" fillId="6" borderId="15" xfId="0" applyFont="1" applyFill="1" applyBorder="1" applyAlignment="1">
      <alignment horizontal="right" vertical="center"/>
    </xf>
    <xf numFmtId="0" fontId="12" fillId="6" borderId="31" xfId="0" applyFont="1" applyFill="1" applyBorder="1" applyAlignment="1">
      <alignment horizontal="right" vertical="center"/>
    </xf>
    <xf numFmtId="0" fontId="12" fillId="0" borderId="31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/>
    </xf>
    <xf numFmtId="2" fontId="12" fillId="0" borderId="15" xfId="0" applyNumberFormat="1" applyFont="1" applyFill="1" applyBorder="1" applyAlignment="1">
      <alignment horizontal="right" vertical="center"/>
    </xf>
    <xf numFmtId="2" fontId="12" fillId="0" borderId="16" xfId="0" applyNumberFormat="1" applyFont="1" applyFill="1" applyBorder="1" applyAlignment="1">
      <alignment horizontal="right" vertical="center"/>
    </xf>
    <xf numFmtId="2" fontId="12" fillId="0" borderId="17" xfId="0" applyNumberFormat="1" applyFont="1" applyFill="1" applyBorder="1" applyAlignment="1">
      <alignment horizontal="right" vertical="center"/>
    </xf>
    <xf numFmtId="2" fontId="16" fillId="0" borderId="15" xfId="0" applyNumberFormat="1" applyFont="1" applyFill="1" applyBorder="1" applyAlignment="1">
      <alignment horizontal="right"/>
    </xf>
    <xf numFmtId="2" fontId="16" fillId="0" borderId="16" xfId="0" applyNumberFormat="1" applyFont="1" applyFill="1" applyBorder="1" applyAlignment="1">
      <alignment horizontal="right"/>
    </xf>
    <xf numFmtId="2" fontId="16" fillId="0" borderId="24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center" vertical="top"/>
    </xf>
    <xf numFmtId="0" fontId="12" fillId="2" borderId="17" xfId="0" applyFont="1" applyFill="1" applyBorder="1" applyAlignment="1">
      <alignment horizontal="center" vertical="top"/>
    </xf>
    <xf numFmtId="0" fontId="12" fillId="0" borderId="2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2" fontId="12" fillId="0" borderId="15" xfId="0" applyNumberFormat="1" applyFont="1" applyFill="1" applyBorder="1" applyAlignment="1">
      <alignment horizontal="right"/>
    </xf>
    <xf numFmtId="2" fontId="12" fillId="0" borderId="16" xfId="0" applyNumberFormat="1" applyFont="1" applyFill="1" applyBorder="1" applyAlignment="1">
      <alignment horizontal="right"/>
    </xf>
    <xf numFmtId="0" fontId="12" fillId="2" borderId="40" xfId="0" applyFont="1" applyFill="1" applyBorder="1" applyAlignment="1">
      <alignment horizontal="center" vertical="top"/>
    </xf>
    <xf numFmtId="0" fontId="12" fillId="2" borderId="41" xfId="0" applyFont="1" applyFill="1" applyBorder="1" applyAlignment="1">
      <alignment horizontal="center" vertical="top"/>
    </xf>
    <xf numFmtId="0" fontId="31" fillId="0" borderId="19" xfId="0" applyFont="1" applyFill="1" applyBorder="1" applyAlignment="1">
      <alignment horizontal="left" vertical="center"/>
    </xf>
    <xf numFmtId="0" fontId="31" fillId="0" borderId="26" xfId="0" applyFont="1" applyFill="1" applyBorder="1" applyAlignment="1">
      <alignment horizontal="left" vertical="center"/>
    </xf>
    <xf numFmtId="0" fontId="12" fillId="6" borderId="34" xfId="0" applyFont="1" applyFill="1" applyBorder="1" applyAlignment="1">
      <alignment horizontal="right"/>
    </xf>
    <xf numFmtId="0" fontId="12" fillId="6" borderId="35" xfId="0" applyFont="1" applyFill="1" applyBorder="1" applyAlignment="1">
      <alignment horizontal="right"/>
    </xf>
    <xf numFmtId="0" fontId="12" fillId="6" borderId="41" xfId="0" applyFont="1" applyFill="1" applyBorder="1" applyAlignment="1">
      <alignment horizontal="right"/>
    </xf>
    <xf numFmtId="0" fontId="12" fillId="0" borderId="34" xfId="0" applyFont="1" applyFill="1" applyBorder="1" applyAlignment="1">
      <alignment horizontal="left"/>
    </xf>
    <xf numFmtId="0" fontId="12" fillId="0" borderId="41" xfId="0" applyFont="1" applyFill="1" applyBorder="1" applyAlignment="1">
      <alignment horizontal="left"/>
    </xf>
    <xf numFmtId="2" fontId="12" fillId="0" borderId="34" xfId="0" applyNumberFormat="1" applyFont="1" applyFill="1" applyBorder="1" applyAlignment="1">
      <alignment horizontal="right"/>
    </xf>
    <xf numFmtId="2" fontId="12" fillId="0" borderId="35" xfId="0" applyNumberFormat="1" applyFont="1" applyFill="1" applyBorder="1" applyAlignment="1">
      <alignment horizontal="right"/>
    </xf>
    <xf numFmtId="2" fontId="12" fillId="0" borderId="41" xfId="0" applyNumberFormat="1" applyFont="1" applyFill="1" applyBorder="1" applyAlignment="1">
      <alignment horizontal="right"/>
    </xf>
    <xf numFmtId="2" fontId="16" fillId="0" borderId="34" xfId="0" applyNumberFormat="1" applyFont="1" applyFill="1" applyBorder="1" applyAlignment="1">
      <alignment horizontal="right"/>
    </xf>
    <xf numFmtId="2" fontId="16" fillId="0" borderId="35" xfId="0" applyNumberFormat="1" applyFont="1" applyFill="1" applyBorder="1" applyAlignment="1">
      <alignment horizontal="right"/>
    </xf>
    <xf numFmtId="2" fontId="16" fillId="0" borderId="36" xfId="0" applyNumberFormat="1" applyFont="1" applyFill="1" applyBorder="1" applyAlignment="1">
      <alignment horizontal="right"/>
    </xf>
    <xf numFmtId="2" fontId="1" fillId="5" borderId="37" xfId="0" applyNumberFormat="1" applyFont="1" applyFill="1" applyBorder="1" applyAlignment="1">
      <alignment horizontal="right"/>
    </xf>
    <xf numFmtId="2" fontId="1" fillId="5" borderId="38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2" fillId="6" borderId="15" xfId="0" applyFont="1" applyFill="1" applyBorder="1" applyAlignment="1">
      <alignment horizontal="right"/>
    </xf>
    <xf numFmtId="0" fontId="12" fillId="6" borderId="16" xfId="0" applyFont="1" applyFill="1" applyBorder="1" applyAlignment="1">
      <alignment horizontal="right"/>
    </xf>
    <xf numFmtId="0" fontId="12" fillId="6" borderId="17" xfId="0" applyFont="1" applyFill="1" applyBorder="1" applyAlignment="1">
      <alignment horizontal="right"/>
    </xf>
    <xf numFmtId="0" fontId="12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2" borderId="2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/>
    </xf>
    <xf numFmtId="2" fontId="12" fillId="0" borderId="17" xfId="0" applyNumberFormat="1" applyFont="1" applyFill="1" applyBorder="1" applyAlignment="1">
      <alignment horizontal="right"/>
    </xf>
    <xf numFmtId="0" fontId="12" fillId="0" borderId="31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left"/>
    </xf>
    <xf numFmtId="0" fontId="12" fillId="0" borderId="26" xfId="0" applyFont="1" applyFill="1" applyBorder="1" applyAlignment="1">
      <alignment horizontal="left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textRotation="255"/>
    </xf>
    <xf numFmtId="0" fontId="9" fillId="5" borderId="44" xfId="0" applyFont="1" applyFill="1" applyBorder="1" applyAlignment="1">
      <alignment horizontal="center" vertical="top"/>
    </xf>
    <xf numFmtId="0" fontId="9" fillId="5" borderId="46" xfId="0" applyFont="1" applyFill="1" applyBorder="1" applyAlignment="1">
      <alignment horizontal="center" vertical="top"/>
    </xf>
    <xf numFmtId="0" fontId="33" fillId="5" borderId="18" xfId="0" applyFont="1" applyFill="1" applyBorder="1" applyAlignment="1">
      <alignment horizontal="center" wrapText="1"/>
    </xf>
    <xf numFmtId="0" fontId="33" fillId="5" borderId="12" xfId="0" applyFont="1" applyFill="1" applyBorder="1" applyAlignment="1">
      <alignment horizontal="center" wrapText="1"/>
    </xf>
    <xf numFmtId="0" fontId="33" fillId="5" borderId="37" xfId="0" applyFont="1" applyFill="1" applyBorder="1" applyAlignment="1">
      <alignment horizontal="center" wrapText="1"/>
    </xf>
    <xf numFmtId="0" fontId="1" fillId="5" borderId="37" xfId="0" applyFont="1" applyFill="1" applyBorder="1" applyAlignment="1">
      <alignment horizontal="right"/>
    </xf>
    <xf numFmtId="0" fontId="1" fillId="5" borderId="37" xfId="0" applyFont="1" applyFill="1" applyBorder="1" applyAlignment="1">
      <alignment horizontal="left"/>
    </xf>
    <xf numFmtId="0" fontId="12" fillId="2" borderId="16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vertical="center"/>
    </xf>
    <xf numFmtId="0" fontId="12" fillId="6" borderId="16" xfId="0" applyFont="1" applyFill="1" applyBorder="1" applyAlignment="1">
      <alignment vertical="center"/>
    </xf>
    <xf numFmtId="0" fontId="12" fillId="6" borderId="17" xfId="0" applyFont="1" applyFill="1" applyBorder="1" applyAlignment="1">
      <alignment vertical="center"/>
    </xf>
    <xf numFmtId="0" fontId="12" fillId="0" borderId="19" xfId="0" applyFont="1" applyFill="1" applyBorder="1" applyAlignment="1">
      <alignment horizontal="left" vertical="center"/>
    </xf>
    <xf numFmtId="0" fontId="12" fillId="0" borderId="27" xfId="0" applyFont="1" applyFill="1" applyBorder="1" applyAlignment="1">
      <alignment horizontal="left" vertical="center"/>
    </xf>
    <xf numFmtId="2" fontId="12" fillId="0" borderId="19" xfId="0" applyNumberFormat="1" applyFont="1" applyFill="1" applyBorder="1" applyAlignment="1">
      <alignment horizontal="right" vertical="center"/>
    </xf>
    <xf numFmtId="2" fontId="12" fillId="0" borderId="26" xfId="0" applyNumberFormat="1" applyFont="1" applyFill="1" applyBorder="1" applyAlignment="1">
      <alignment horizontal="right" vertical="center"/>
    </xf>
    <xf numFmtId="2" fontId="12" fillId="0" borderId="35" xfId="0" applyNumberFormat="1" applyFont="1" applyFill="1" applyBorder="1" applyAlignment="1">
      <alignment horizontal="right" vertical="center"/>
    </xf>
    <xf numFmtId="2" fontId="12" fillId="0" borderId="41" xfId="0" applyNumberFormat="1" applyFont="1" applyFill="1" applyBorder="1" applyAlignment="1">
      <alignment horizontal="right" vertical="center"/>
    </xf>
    <xf numFmtId="0" fontId="27" fillId="0" borderId="6" xfId="0" applyFont="1" applyFill="1" applyBorder="1" applyAlignment="1">
      <alignment horizontal="center" wrapText="1"/>
    </xf>
    <xf numFmtId="0" fontId="29" fillId="0" borderId="1" xfId="0" applyFont="1" applyFill="1" applyBorder="1" applyAlignment="1">
      <alignment horizontal="center" wrapText="1"/>
    </xf>
    <xf numFmtId="0" fontId="29" fillId="0" borderId="2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12" fillId="2" borderId="45" xfId="0" applyNumberFormat="1" applyFont="1" applyFill="1" applyBorder="1" applyAlignment="1">
      <alignment horizontal="right"/>
    </xf>
    <xf numFmtId="2" fontId="12" fillId="2" borderId="37" xfId="0" applyNumberFormat="1" applyFont="1" applyFill="1" applyBorder="1" applyAlignment="1">
      <alignment horizontal="right"/>
    </xf>
    <xf numFmtId="2" fontId="12" fillId="2" borderId="46" xfId="0" applyNumberFormat="1" applyFont="1" applyFill="1" applyBorder="1" applyAlignment="1">
      <alignment horizontal="right"/>
    </xf>
    <xf numFmtId="0" fontId="12" fillId="2" borderId="45" xfId="0" applyFont="1" applyFill="1" applyBorder="1" applyAlignment="1">
      <alignment horizontal="left"/>
    </xf>
    <xf numFmtId="0" fontId="12" fillId="2" borderId="46" xfId="0" applyFont="1" applyFill="1" applyBorder="1" applyAlignment="1">
      <alignment horizontal="left"/>
    </xf>
    <xf numFmtId="0" fontId="12" fillId="3" borderId="45" xfId="0" applyFont="1" applyFill="1" applyBorder="1" applyAlignment="1">
      <alignment horizontal="right"/>
    </xf>
    <xf numFmtId="0" fontId="12" fillId="3" borderId="37" xfId="0" applyFont="1" applyFill="1" applyBorder="1" applyAlignment="1">
      <alignment horizontal="right"/>
    </xf>
    <xf numFmtId="0" fontId="12" fillId="3" borderId="46" xfId="0" applyFont="1" applyFill="1" applyBorder="1" applyAlignment="1">
      <alignment horizontal="right"/>
    </xf>
    <xf numFmtId="0" fontId="16" fillId="2" borderId="45" xfId="0" applyFont="1" applyFill="1" applyBorder="1" applyAlignment="1">
      <alignment horizontal="left" vertical="center" wrapText="1"/>
    </xf>
    <xf numFmtId="0" fontId="16" fillId="2" borderId="37" xfId="0" applyFont="1" applyFill="1" applyBorder="1" applyAlignment="1">
      <alignment horizontal="left" vertical="center" wrapText="1"/>
    </xf>
    <xf numFmtId="0" fontId="16" fillId="2" borderId="46" xfId="0" applyFont="1" applyFill="1" applyBorder="1" applyAlignment="1">
      <alignment horizontal="left" vertical="center" wrapText="1"/>
    </xf>
    <xf numFmtId="0" fontId="1" fillId="5" borderId="44" xfId="0" applyFont="1" applyFill="1" applyBorder="1" applyAlignment="1">
      <alignment horizontal="center" vertical="top"/>
    </xf>
    <xf numFmtId="0" fontId="1" fillId="5" borderId="46" xfId="0" applyFont="1" applyFill="1" applyBorder="1" applyAlignment="1">
      <alignment horizontal="center" vertical="top"/>
    </xf>
    <xf numFmtId="0" fontId="2" fillId="5" borderId="45" xfId="0" applyFont="1" applyFill="1" applyBorder="1" applyAlignment="1">
      <alignment horizontal="center" wrapText="1"/>
    </xf>
    <xf numFmtId="0" fontId="2" fillId="5" borderId="37" xfId="0" applyFont="1" applyFill="1" applyBorder="1" applyAlignment="1">
      <alignment horizontal="center" wrapText="1"/>
    </xf>
    <xf numFmtId="0" fontId="1" fillId="4" borderId="37" xfId="0" applyFont="1" applyFill="1" applyBorder="1" applyAlignment="1">
      <alignment horizontal="left"/>
    </xf>
    <xf numFmtId="0" fontId="1" fillId="4" borderId="37" xfId="0" applyFont="1" applyFill="1" applyBorder="1" applyAlignment="1">
      <alignment horizontal="right"/>
    </xf>
    <xf numFmtId="2" fontId="1" fillId="4" borderId="37" xfId="0" applyNumberFormat="1" applyFont="1" applyFill="1" applyBorder="1" applyAlignment="1">
      <alignment horizontal="right"/>
    </xf>
    <xf numFmtId="2" fontId="1" fillId="4" borderId="38" xfId="0" applyNumberFormat="1" applyFont="1" applyFill="1" applyBorder="1" applyAlignment="1">
      <alignment horizontal="right"/>
    </xf>
    <xf numFmtId="0" fontId="12" fillId="0" borderId="34" xfId="0" applyFont="1" applyFill="1" applyBorder="1" applyAlignment="1">
      <alignment horizontal="left" vertical="center"/>
    </xf>
    <xf numFmtId="0" fontId="12" fillId="0" borderId="41" xfId="0" applyFont="1" applyFill="1" applyBorder="1" applyAlignment="1">
      <alignment horizontal="left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16" fillId="2" borderId="45" xfId="0" applyNumberFormat="1" applyFont="1" applyFill="1" applyBorder="1" applyAlignment="1">
      <alignment horizontal="right"/>
    </xf>
    <xf numFmtId="2" fontId="16" fillId="2" borderId="37" xfId="0" applyNumberFormat="1" applyFont="1" applyFill="1" applyBorder="1" applyAlignment="1">
      <alignment horizontal="right"/>
    </xf>
    <xf numFmtId="2" fontId="16" fillId="2" borderId="38" xfId="0" applyNumberFormat="1" applyFont="1" applyFill="1" applyBorder="1" applyAlignment="1">
      <alignment horizontal="right"/>
    </xf>
    <xf numFmtId="0" fontId="4" fillId="2" borderId="0" xfId="0" applyFont="1" applyFill="1" applyAlignment="1"/>
    <xf numFmtId="0" fontId="5" fillId="2" borderId="0" xfId="0" applyFont="1" applyFill="1" applyAlignment="1">
      <alignment vertical="top" wrapText="1"/>
    </xf>
    <xf numFmtId="0" fontId="4" fillId="0" borderId="44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16" fillId="0" borderId="44" xfId="0" applyFont="1" applyBorder="1" applyAlignment="1">
      <alignment vertical="top" wrapText="1"/>
    </xf>
    <xf numFmtId="0" fontId="16" fillId="0" borderId="37" xfId="0" applyFont="1" applyBorder="1" applyAlignment="1">
      <alignment vertical="top" wrapText="1"/>
    </xf>
    <xf numFmtId="0" fontId="16" fillId="0" borderId="38" xfId="0" applyFont="1" applyBorder="1" applyAlignment="1">
      <alignment vertical="top" wrapText="1"/>
    </xf>
    <xf numFmtId="0" fontId="5" fillId="2" borderId="4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/>
    </xf>
    <xf numFmtId="0" fontId="30" fillId="2" borderId="12" xfId="0" applyFont="1" applyFill="1" applyBorder="1" applyAlignment="1">
      <alignment horizontal="center"/>
    </xf>
    <xf numFmtId="0" fontId="30" fillId="2" borderId="32" xfId="0" applyFont="1" applyFill="1" applyBorder="1" applyAlignment="1">
      <alignment horizontal="center"/>
    </xf>
    <xf numFmtId="0" fontId="30" fillId="2" borderId="6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0" fontId="30" fillId="2" borderId="2" xfId="0" applyFont="1" applyFill="1" applyBorder="1" applyAlignment="1">
      <alignment horizontal="center"/>
    </xf>
    <xf numFmtId="0" fontId="9" fillId="4" borderId="44" xfId="0" applyFont="1" applyFill="1" applyBorder="1" applyAlignment="1">
      <alignment horizontal="center" vertical="top"/>
    </xf>
    <xf numFmtId="0" fontId="9" fillId="4" borderId="46" xfId="0" applyFont="1" applyFill="1" applyBorder="1" applyAlignment="1">
      <alignment horizontal="center" vertical="top"/>
    </xf>
    <xf numFmtId="0" fontId="12" fillId="2" borderId="44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wrapText="1"/>
    </xf>
    <xf numFmtId="0" fontId="26" fillId="4" borderId="37" xfId="0" applyFont="1" applyFill="1" applyBorder="1" applyAlignment="1">
      <alignment horizontal="center" wrapText="1"/>
    </xf>
    <xf numFmtId="2" fontId="12" fillId="0" borderId="34" xfId="0" applyNumberFormat="1" applyFont="1" applyFill="1" applyBorder="1" applyAlignment="1">
      <alignment horizontal="right" vertical="center"/>
    </xf>
    <xf numFmtId="0" fontId="19" fillId="0" borderId="44" xfId="0" applyFont="1" applyBorder="1" applyAlignment="1">
      <alignment vertical="top" wrapText="1"/>
    </xf>
    <xf numFmtId="0" fontId="19" fillId="0" borderId="37" xfId="0" applyFont="1" applyBorder="1" applyAlignment="1">
      <alignment vertical="top" wrapText="1"/>
    </xf>
    <xf numFmtId="0" fontId="19" fillId="0" borderId="38" xfId="0" applyFont="1" applyBorder="1" applyAlignment="1">
      <alignment vertical="top" wrapText="1"/>
    </xf>
    <xf numFmtId="0" fontId="12" fillId="2" borderId="40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horizontal="left" vertical="center" wrapText="1"/>
    </xf>
    <xf numFmtId="0" fontId="12" fillId="6" borderId="34" xfId="0" applyFont="1" applyFill="1" applyBorder="1" applyAlignment="1">
      <alignment vertical="center"/>
    </xf>
    <xf numFmtId="0" fontId="12" fillId="6" borderId="35" xfId="0" applyFont="1" applyFill="1" applyBorder="1" applyAlignment="1">
      <alignment vertical="center"/>
    </xf>
    <xf numFmtId="0" fontId="12" fillId="6" borderId="41" xfId="0" applyFont="1" applyFill="1" applyBorder="1" applyAlignment="1">
      <alignment vertical="center"/>
    </xf>
    <xf numFmtId="0" fontId="12" fillId="2" borderId="49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left" vertical="center"/>
    </xf>
    <xf numFmtId="0" fontId="34" fillId="5" borderId="18" xfId="0" applyFont="1" applyFill="1" applyBorder="1" applyAlignment="1">
      <alignment horizontal="center" wrapText="1"/>
    </xf>
    <xf numFmtId="0" fontId="34" fillId="5" borderId="12" xfId="0" applyFont="1" applyFill="1" applyBorder="1" applyAlignment="1">
      <alignment horizontal="center" wrapText="1"/>
    </xf>
    <xf numFmtId="2" fontId="16" fillId="0" borderId="22" xfId="0" applyNumberFormat="1" applyFont="1" applyFill="1" applyBorder="1" applyAlignment="1">
      <alignment horizontal="right"/>
    </xf>
    <xf numFmtId="2" fontId="16" fillId="0" borderId="23" xfId="0" applyNumberFormat="1" applyFont="1" applyFill="1" applyBorder="1" applyAlignment="1">
      <alignment horizontal="right"/>
    </xf>
    <xf numFmtId="2" fontId="16" fillId="0" borderId="50" xfId="0" applyNumberFormat="1" applyFont="1" applyFill="1" applyBorder="1" applyAlignment="1">
      <alignment horizontal="right"/>
    </xf>
    <xf numFmtId="0" fontId="12" fillId="0" borderId="22" xfId="0" applyFont="1" applyFill="1" applyBorder="1" applyAlignment="1">
      <alignment horizontal="left" vertical="center"/>
    </xf>
    <xf numFmtId="0" fontId="12" fillId="0" borderId="39" xfId="0" applyFont="1" applyFill="1" applyBorder="1" applyAlignment="1">
      <alignment horizontal="left" vertical="center"/>
    </xf>
    <xf numFmtId="0" fontId="12" fillId="6" borderId="22" xfId="0" applyFont="1" applyFill="1" applyBorder="1" applyAlignment="1">
      <alignment horizontal="right" vertical="center"/>
    </xf>
    <xf numFmtId="0" fontId="12" fillId="6" borderId="23" xfId="0" applyFont="1" applyFill="1" applyBorder="1" applyAlignment="1">
      <alignment horizontal="right" vertical="center"/>
    </xf>
    <xf numFmtId="0" fontId="12" fillId="6" borderId="39" xfId="0" applyFont="1" applyFill="1" applyBorder="1" applyAlignment="1">
      <alignment horizontal="right" vertical="center"/>
    </xf>
    <xf numFmtId="2" fontId="12" fillId="0" borderId="22" xfId="0" applyNumberFormat="1" applyFont="1" applyFill="1" applyBorder="1" applyAlignment="1">
      <alignment horizontal="right" vertical="center"/>
    </xf>
    <xf numFmtId="2" fontId="12" fillId="0" borderId="23" xfId="0" applyNumberFormat="1" applyFont="1" applyFill="1" applyBorder="1" applyAlignment="1">
      <alignment horizontal="right" vertical="center"/>
    </xf>
    <xf numFmtId="2" fontId="12" fillId="0" borderId="39" xfId="0" applyNumberFormat="1" applyFont="1" applyFill="1" applyBorder="1" applyAlignment="1">
      <alignment horizontal="right" vertical="center"/>
    </xf>
    <xf numFmtId="2" fontId="16" fillId="0" borderId="8" xfId="0" applyNumberFormat="1" applyFont="1" applyFill="1" applyBorder="1" applyAlignment="1">
      <alignment horizontal="right"/>
    </xf>
    <xf numFmtId="2" fontId="16" fillId="0" borderId="1" xfId="0" applyNumberFormat="1" applyFont="1" applyFill="1" applyBorder="1" applyAlignment="1">
      <alignment horizontal="right"/>
    </xf>
    <xf numFmtId="2" fontId="16" fillId="0" borderId="2" xfId="0" applyNumberFormat="1" applyFont="1" applyFill="1" applyBorder="1" applyAlignment="1">
      <alignment horizontal="right"/>
    </xf>
    <xf numFmtId="2" fontId="12" fillId="0" borderId="8" xfId="0" applyNumberFormat="1" applyFont="1" applyFill="1" applyBorder="1" applyAlignment="1">
      <alignment horizontal="right"/>
    </xf>
    <xf numFmtId="2" fontId="12" fillId="0" borderId="1" xfId="0" applyNumberFormat="1" applyFont="1" applyFill="1" applyBorder="1" applyAlignment="1">
      <alignment horizontal="right"/>
    </xf>
    <xf numFmtId="2" fontId="12" fillId="0" borderId="9" xfId="0" applyNumberFormat="1" applyFont="1" applyFill="1" applyBorder="1" applyAlignment="1">
      <alignment horizontal="right"/>
    </xf>
    <xf numFmtId="0" fontId="12" fillId="6" borderId="8" xfId="0" applyFont="1" applyFill="1" applyBorder="1" applyAlignment="1">
      <alignment horizontal="right"/>
    </xf>
    <xf numFmtId="0" fontId="12" fillId="6" borderId="1" xfId="0" applyFont="1" applyFill="1" applyBorder="1" applyAlignment="1">
      <alignment horizontal="right"/>
    </xf>
    <xf numFmtId="0" fontId="12" fillId="6" borderId="9" xfId="0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16" fontId="0" fillId="2" borderId="0" xfId="0" applyNumberFormat="1" applyFill="1" applyBorder="1" applyAlignment="1">
      <alignment horizontal="center"/>
    </xf>
    <xf numFmtId="0" fontId="16" fillId="2" borderId="0" xfId="0" applyFont="1" applyFill="1" applyBorder="1" applyAlignment="1">
      <alignment vertical="top" wrapText="1"/>
    </xf>
    <xf numFmtId="2" fontId="21" fillId="2" borderId="0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30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/>
    <xf numFmtId="0" fontId="11" fillId="2" borderId="1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wrapText="1"/>
    </xf>
    <xf numFmtId="164" fontId="17" fillId="2" borderId="12" xfId="0" applyNumberFormat="1" applyFont="1" applyFill="1" applyBorder="1" applyAlignment="1">
      <alignment horizontal="center" vertical="center"/>
    </xf>
    <xf numFmtId="164" fontId="17" fillId="2" borderId="32" xfId="0" applyNumberFormat="1" applyFont="1" applyFill="1" applyBorder="1" applyAlignment="1">
      <alignment horizontal="center" vertical="center"/>
    </xf>
    <xf numFmtId="164" fontId="17" fillId="2" borderId="0" xfId="0" applyNumberFormat="1" applyFont="1" applyFill="1" applyBorder="1" applyAlignment="1">
      <alignment horizontal="center" vertical="center"/>
    </xf>
    <xf numFmtId="164" fontId="17" fillId="2" borderId="5" xfId="0" applyNumberFormat="1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/>
    </xf>
    <xf numFmtId="164" fontId="17" fillId="2" borderId="2" xfId="0" applyNumberFormat="1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left" vertical="center" wrapText="1"/>
    </xf>
    <xf numFmtId="0" fontId="1" fillId="0" borderId="3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4" fontId="20" fillId="2" borderId="12" xfId="0" applyNumberFormat="1" applyFont="1" applyFill="1" applyBorder="1" applyAlignment="1">
      <alignment horizontal="left" vertical="top"/>
    </xf>
    <xf numFmtId="0" fontId="23" fillId="2" borderId="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4" fontId="10" fillId="2" borderId="18" xfId="0" applyNumberFormat="1" applyFont="1" applyFill="1" applyBorder="1" applyAlignment="1">
      <alignment horizontal="center" vertical="center" wrapText="1"/>
    </xf>
    <xf numFmtId="14" fontId="10" fillId="2" borderId="12" xfId="0" applyNumberFormat="1" applyFont="1" applyFill="1" applyBorder="1" applyAlignment="1">
      <alignment horizontal="center" vertical="center" wrapText="1"/>
    </xf>
    <xf numFmtId="14" fontId="10" fillId="2" borderId="32" xfId="0" applyNumberFormat="1" applyFont="1" applyFill="1" applyBorder="1" applyAlignment="1">
      <alignment horizontal="center" vertical="center" wrapText="1"/>
    </xf>
    <xf numFmtId="14" fontId="10" fillId="2" borderId="19" xfId="0" applyNumberFormat="1" applyFont="1" applyFill="1" applyBorder="1" applyAlignment="1">
      <alignment horizontal="center" vertical="center" wrapText="1"/>
    </xf>
    <xf numFmtId="14" fontId="10" fillId="2" borderId="26" xfId="0" applyNumberFormat="1" applyFont="1" applyFill="1" applyBorder="1" applyAlignment="1">
      <alignment horizontal="center" vertical="center" wrapText="1"/>
    </xf>
    <xf numFmtId="14" fontId="10" fillId="2" borderId="33" xfId="0" applyNumberFormat="1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center" vertical="top"/>
    </xf>
    <xf numFmtId="0" fontId="12" fillId="2" borderId="9" xfId="0" applyFont="1" applyFill="1" applyBorder="1" applyAlignment="1">
      <alignment horizontal="center" vertical="top"/>
    </xf>
    <xf numFmtId="0" fontId="32" fillId="5" borderId="18" xfId="0" applyFont="1" applyFill="1" applyBorder="1" applyAlignment="1">
      <alignment horizontal="center" wrapText="1"/>
    </xf>
    <xf numFmtId="0" fontId="32" fillId="5" borderId="12" xfId="0" applyFont="1" applyFill="1" applyBorder="1" applyAlignment="1">
      <alignment horizontal="center" wrapText="1"/>
    </xf>
    <xf numFmtId="0" fontId="32" fillId="5" borderId="37" xfId="0" applyFont="1" applyFill="1" applyBorder="1" applyAlignment="1">
      <alignment horizontal="center" wrapText="1"/>
    </xf>
    <xf numFmtId="0" fontId="12" fillId="2" borderId="49" xfId="0" applyFont="1" applyFill="1" applyBorder="1" applyAlignment="1">
      <alignment horizontal="center" vertical="top"/>
    </xf>
    <xf numFmtId="0" fontId="12" fillId="2" borderId="39" xfId="0" applyFont="1" applyFill="1" applyBorder="1" applyAlignment="1">
      <alignment horizontal="center" vertical="top"/>
    </xf>
    <xf numFmtId="0" fontId="12" fillId="6" borderId="22" xfId="0" applyFont="1" applyFill="1" applyBorder="1" applyAlignment="1">
      <alignment horizontal="right"/>
    </xf>
    <xf numFmtId="0" fontId="12" fillId="6" borderId="23" xfId="0" applyFont="1" applyFill="1" applyBorder="1" applyAlignment="1">
      <alignment horizontal="right"/>
    </xf>
    <xf numFmtId="0" fontId="12" fillId="6" borderId="39" xfId="0" applyFont="1" applyFill="1" applyBorder="1" applyAlignment="1">
      <alignment horizontal="right"/>
    </xf>
    <xf numFmtId="0" fontId="12" fillId="0" borderId="22" xfId="0" applyFont="1" applyFill="1" applyBorder="1" applyAlignment="1">
      <alignment horizontal="left"/>
    </xf>
    <xf numFmtId="0" fontId="12" fillId="0" borderId="39" xfId="0" applyFont="1" applyFill="1" applyBorder="1" applyAlignment="1">
      <alignment horizontal="left"/>
    </xf>
    <xf numFmtId="2" fontId="12" fillId="0" borderId="22" xfId="0" applyNumberFormat="1" applyFont="1" applyFill="1" applyBorder="1" applyAlignment="1">
      <alignment horizontal="right"/>
    </xf>
    <xf numFmtId="2" fontId="12" fillId="0" borderId="23" xfId="0" applyNumberFormat="1" applyFont="1" applyFill="1" applyBorder="1" applyAlignment="1">
      <alignment horizontal="right"/>
    </xf>
    <xf numFmtId="2" fontId="12" fillId="0" borderId="39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  <mruColors>
      <color rgb="FF9933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L1362"/>
  <sheetViews>
    <sheetView tabSelected="1" topLeftCell="A94" zoomScaleSheetLayoutView="100" workbookViewId="0">
      <selection activeCell="T113" sqref="T113"/>
    </sheetView>
  </sheetViews>
  <sheetFormatPr defaultColWidth="9.1640625" defaultRowHeight="10.5" outlineLevelRow="1" x14ac:dyDescent="0.15"/>
  <cols>
    <col min="1" max="1" width="2.33203125" style="2" customWidth="1"/>
    <col min="2" max="2" width="6.33203125" style="2" customWidth="1"/>
    <col min="3" max="3" width="0.5" style="2" customWidth="1"/>
    <col min="4" max="5" width="9.1640625" style="2"/>
    <col min="6" max="6" width="8.6640625" style="2" customWidth="1"/>
    <col min="7" max="14" width="4.6640625" style="2" customWidth="1"/>
    <col min="15" max="15" width="5.83203125" style="2" customWidth="1"/>
    <col min="16" max="16" width="7" style="2" customWidth="1"/>
    <col min="17" max="19" width="9.1640625" style="2" hidden="1" customWidth="1"/>
    <col min="20" max="20" width="1" style="2" customWidth="1"/>
    <col min="21" max="21" width="13.1640625" style="2" customWidth="1"/>
    <col min="22" max="22" width="4.5" style="2" hidden="1" customWidth="1"/>
    <col min="23" max="23" width="9.1640625" style="2" hidden="1" customWidth="1"/>
    <col min="24" max="24" width="5" style="2" customWidth="1"/>
    <col min="25" max="25" width="9.1640625" style="2" hidden="1" customWidth="1"/>
    <col min="26" max="26" width="9.1640625" style="2"/>
    <col min="27" max="27" width="3.6640625" style="2" customWidth="1"/>
    <col min="28" max="28" width="9.1640625" style="2" hidden="1" customWidth="1"/>
    <col min="29" max="29" width="2.5" style="2" hidden="1" customWidth="1"/>
    <col min="30" max="30" width="5" style="19" customWidth="1"/>
    <col min="31" max="31" width="2.33203125" style="19" customWidth="1"/>
    <col min="32" max="32" width="5" style="19" customWidth="1"/>
    <col min="33" max="33" width="4.5" style="19" customWidth="1"/>
    <col min="34" max="35" width="5" style="2" customWidth="1"/>
    <col min="36" max="16384" width="9.1640625" style="2"/>
  </cols>
  <sheetData>
    <row r="1" spans="1:90" ht="78.75" customHeight="1" thickBot="1" x14ac:dyDescent="0.25">
      <c r="A1" s="42"/>
      <c r="B1" s="143" t="s">
        <v>93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5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</row>
    <row r="2" spans="1:90" ht="30.75" customHeight="1" x14ac:dyDescent="0.15">
      <c r="A2" s="42"/>
      <c r="B2" s="146" t="s">
        <v>19</v>
      </c>
      <c r="C2" s="146"/>
      <c r="D2" s="146"/>
      <c r="E2" s="146"/>
      <c r="F2" s="147">
        <f ca="1">TODAY()</f>
        <v>45048</v>
      </c>
      <c r="G2" s="147"/>
      <c r="H2" s="147"/>
      <c r="I2" s="147"/>
      <c r="J2" s="147"/>
      <c r="K2" s="147"/>
      <c r="L2" s="3"/>
      <c r="M2" s="3"/>
      <c r="N2" s="3"/>
      <c r="O2" s="3"/>
      <c r="P2" s="3"/>
      <c r="Q2" s="148" t="s">
        <v>23</v>
      </c>
      <c r="R2" s="148"/>
      <c r="S2" s="148"/>
      <c r="T2" s="148"/>
      <c r="U2" s="148"/>
      <c r="V2" s="148"/>
      <c r="W2" s="148"/>
      <c r="X2" s="149">
        <f>U100</f>
        <v>0</v>
      </c>
      <c r="Y2" s="146"/>
      <c r="Z2" s="146"/>
      <c r="AA2" s="146"/>
      <c r="AB2" s="146"/>
      <c r="AC2" s="146"/>
      <c r="AD2" s="146"/>
      <c r="AE2" s="146"/>
      <c r="AF2" s="146"/>
      <c r="AG2" s="150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</row>
    <row r="3" spans="1:90" ht="12" customHeight="1" thickBot="1" x14ac:dyDescent="0.2">
      <c r="A3" s="42"/>
      <c r="B3" s="146"/>
      <c r="C3" s="146"/>
      <c r="D3" s="146"/>
      <c r="E3" s="146"/>
      <c r="F3" s="147"/>
      <c r="G3" s="147"/>
      <c r="H3" s="147"/>
      <c r="I3" s="147"/>
      <c r="J3" s="147"/>
      <c r="K3" s="147"/>
      <c r="L3" s="3"/>
      <c r="M3" s="3"/>
      <c r="N3" s="3"/>
      <c r="O3" s="3"/>
      <c r="P3" s="3"/>
      <c r="Q3" s="148"/>
      <c r="R3" s="148"/>
      <c r="S3" s="148"/>
      <c r="T3" s="148"/>
      <c r="U3" s="148"/>
      <c r="V3" s="148"/>
      <c r="W3" s="148"/>
      <c r="X3" s="151"/>
      <c r="Y3" s="152"/>
      <c r="Z3" s="152"/>
      <c r="AA3" s="152"/>
      <c r="AB3" s="152"/>
      <c r="AC3" s="152"/>
      <c r="AD3" s="152"/>
      <c r="AE3" s="152"/>
      <c r="AF3" s="152"/>
      <c r="AG3" s="153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</row>
    <row r="4" spans="1:90" ht="16.5" thickBot="1" x14ac:dyDescent="0.25">
      <c r="A4" s="42"/>
      <c r="B4" s="186" t="s">
        <v>0</v>
      </c>
      <c r="C4" s="187"/>
      <c r="D4" s="187"/>
      <c r="E4" s="188"/>
      <c r="F4" s="209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84"/>
      <c r="AU4" s="184"/>
      <c r="AV4" s="184"/>
      <c r="AW4" s="184"/>
      <c r="AX4" s="184"/>
      <c r="AY4" s="184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</row>
    <row r="5" spans="1:90" ht="13.5" thickBot="1" x14ac:dyDescent="0.2">
      <c r="A5" s="42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0"/>
      <c r="AE5" s="10"/>
      <c r="AF5" s="10"/>
      <c r="AG5" s="17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85"/>
      <c r="AU5" s="185"/>
      <c r="AV5" s="185"/>
      <c r="AW5" s="185"/>
      <c r="AX5" s="185"/>
      <c r="AY5" s="185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1:90" ht="15" customHeight="1" thickBot="1" x14ac:dyDescent="0.2">
      <c r="A6" s="42"/>
      <c r="B6" s="186" t="s">
        <v>1</v>
      </c>
      <c r="C6" s="187"/>
      <c r="D6" s="187"/>
      <c r="E6" s="188"/>
      <c r="F6" s="189" t="s">
        <v>92</v>
      </c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</row>
    <row r="7" spans="1:90" s="6" customFormat="1" x14ac:dyDescent="0.15">
      <c r="A7" s="42"/>
      <c r="B7" s="196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8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</row>
    <row r="8" spans="1:90" s="6" customFormat="1" ht="11.25" thickBot="1" x14ac:dyDescent="0.2">
      <c r="A8" s="42"/>
      <c r="B8" s="199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1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</row>
    <row r="9" spans="1:90" ht="12.75" x14ac:dyDescent="0.2">
      <c r="A9" s="42"/>
      <c r="B9" s="194" t="s">
        <v>2</v>
      </c>
      <c r="C9" s="177"/>
      <c r="D9" s="194" t="s">
        <v>24</v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92"/>
      <c r="U9" s="175" t="s">
        <v>3</v>
      </c>
      <c r="V9" s="176"/>
      <c r="W9" s="192"/>
      <c r="X9" s="175" t="s">
        <v>4</v>
      </c>
      <c r="Y9" s="192"/>
      <c r="Z9" s="175" t="s">
        <v>5</v>
      </c>
      <c r="AA9" s="176"/>
      <c r="AB9" s="176"/>
      <c r="AC9" s="192"/>
      <c r="AD9" s="175" t="s">
        <v>6</v>
      </c>
      <c r="AE9" s="176"/>
      <c r="AF9" s="176"/>
      <c r="AG9" s="177"/>
      <c r="AH9" s="1"/>
      <c r="AI9" s="15"/>
      <c r="AJ9" s="1"/>
      <c r="AK9" s="1"/>
      <c r="AL9" s="1"/>
      <c r="AM9" s="1"/>
      <c r="AN9" s="1"/>
      <c r="AO9" s="1"/>
      <c r="AP9" s="1"/>
      <c r="AQ9" s="1"/>
      <c r="AR9" s="1"/>
      <c r="AS9" s="1"/>
      <c r="AT9" s="7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</row>
    <row r="10" spans="1:90" ht="8.25" customHeight="1" collapsed="1" thickBot="1" x14ac:dyDescent="0.2">
      <c r="A10" s="42"/>
      <c r="B10" s="195"/>
      <c r="C10" s="180"/>
      <c r="D10" s="195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93"/>
      <c r="U10" s="178"/>
      <c r="V10" s="179"/>
      <c r="W10" s="193"/>
      <c r="X10" s="178"/>
      <c r="Y10" s="193"/>
      <c r="Z10" s="178"/>
      <c r="AA10" s="179"/>
      <c r="AB10" s="179"/>
      <c r="AC10" s="193"/>
      <c r="AD10" s="178"/>
      <c r="AE10" s="179"/>
      <c r="AF10" s="179"/>
      <c r="AG10" s="180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</row>
    <row r="11" spans="1:90" ht="18.75" hidden="1" customHeight="1" outlineLevel="1" thickBot="1" x14ac:dyDescent="0.3">
      <c r="A11" s="43"/>
      <c r="B11" s="202"/>
      <c r="C11" s="203"/>
      <c r="D11" s="206" t="s">
        <v>25</v>
      </c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170"/>
      <c r="V11" s="170"/>
      <c r="W11" s="170"/>
      <c r="X11" s="169"/>
      <c r="Y11" s="169"/>
      <c r="Z11" s="170" t="s">
        <v>8</v>
      </c>
      <c r="AA11" s="170"/>
      <c r="AB11" s="170"/>
      <c r="AC11" s="170"/>
      <c r="AD11" s="171" t="s">
        <v>8</v>
      </c>
      <c r="AE11" s="171"/>
      <c r="AF11" s="171"/>
      <c r="AG11" s="172"/>
      <c r="AH11" s="15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</row>
    <row r="12" spans="1:90" ht="15" hidden="1" outlineLevel="1" thickBot="1" x14ac:dyDescent="0.25">
      <c r="A12" s="44"/>
      <c r="B12" s="204">
        <v>1</v>
      </c>
      <c r="C12" s="205"/>
      <c r="D12" s="162" t="s">
        <v>26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4"/>
      <c r="U12" s="159"/>
      <c r="V12" s="160"/>
      <c r="W12" s="161"/>
      <c r="X12" s="157" t="s">
        <v>17</v>
      </c>
      <c r="Y12" s="158"/>
      <c r="Z12" s="154">
        <v>19.5</v>
      </c>
      <c r="AA12" s="155"/>
      <c r="AB12" s="155"/>
      <c r="AC12" s="156"/>
      <c r="AD12" s="181">
        <f>Z12*U12</f>
        <v>0</v>
      </c>
      <c r="AE12" s="182"/>
      <c r="AF12" s="182"/>
      <c r="AG12" s="183"/>
      <c r="AH12" s="39">
        <f>0.023*U12/80</f>
        <v>0</v>
      </c>
      <c r="AI12" s="8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</row>
    <row r="13" spans="1:90" ht="21" customHeight="1" thickBot="1" x14ac:dyDescent="0.3">
      <c r="A13" s="43"/>
      <c r="B13" s="165">
        <f>ROW()-11</f>
        <v>2</v>
      </c>
      <c r="C13" s="166"/>
      <c r="D13" s="167" t="s">
        <v>128</v>
      </c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31">
        <f>SUM(U14:W43)</f>
        <v>0</v>
      </c>
      <c r="V13" s="131"/>
      <c r="W13" s="131"/>
      <c r="X13" s="132"/>
      <c r="Y13" s="132"/>
      <c r="Z13" s="131" t="s">
        <v>8</v>
      </c>
      <c r="AA13" s="131"/>
      <c r="AB13" s="131"/>
      <c r="AC13" s="131"/>
      <c r="AD13" s="105">
        <f>SUM(AD14:AG43)</f>
        <v>0</v>
      </c>
      <c r="AE13" s="105"/>
      <c r="AF13" s="105"/>
      <c r="AG13" s="106"/>
      <c r="AH13" s="15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</row>
    <row r="14" spans="1:90" ht="14.25" customHeight="1" outlineLevel="1" x14ac:dyDescent="0.2">
      <c r="A14" s="125"/>
      <c r="B14" s="212">
        <v>1</v>
      </c>
      <c r="C14" s="213"/>
      <c r="D14" s="214" t="s">
        <v>30</v>
      </c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6"/>
      <c r="U14" s="217"/>
      <c r="V14" s="218"/>
      <c r="W14" s="219"/>
      <c r="X14" s="173" t="s">
        <v>7</v>
      </c>
      <c r="Y14" s="174"/>
      <c r="Z14" s="208">
        <v>253</v>
      </c>
      <c r="AA14" s="141"/>
      <c r="AB14" s="141"/>
      <c r="AC14" s="142"/>
      <c r="AD14" s="81">
        <f t="shared" ref="AD14" si="0">Z14*U14</f>
        <v>0</v>
      </c>
      <c r="AE14" s="82"/>
      <c r="AF14" s="82"/>
      <c r="AG14" s="83"/>
      <c r="AH14" s="40">
        <f>0.023*U14/12</f>
        <v>0</v>
      </c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</row>
    <row r="15" spans="1:90" ht="14.25" customHeight="1" outlineLevel="1" x14ac:dyDescent="0.2">
      <c r="A15" s="125"/>
      <c r="B15" s="123">
        <v>2</v>
      </c>
      <c r="C15" s="124"/>
      <c r="D15" s="111" t="s">
        <v>133</v>
      </c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3"/>
      <c r="U15" s="134"/>
      <c r="V15" s="135"/>
      <c r="W15" s="136"/>
      <c r="X15" s="76" t="s">
        <v>7</v>
      </c>
      <c r="Y15" s="77"/>
      <c r="Z15" s="78">
        <v>300</v>
      </c>
      <c r="AA15" s="79"/>
      <c r="AB15" s="79"/>
      <c r="AC15" s="80"/>
      <c r="AD15" s="81">
        <f t="shared" ref="AD15:AD43" si="1">Z15*U15</f>
        <v>0</v>
      </c>
      <c r="AE15" s="82"/>
      <c r="AF15" s="82"/>
      <c r="AG15" s="83"/>
      <c r="AH15" s="40">
        <f t="shared" ref="AH15:AH43" si="2">0.023*U15/12</f>
        <v>0</v>
      </c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</row>
    <row r="16" spans="1:90" ht="14.25" customHeight="1" outlineLevel="1" x14ac:dyDescent="0.2">
      <c r="A16" s="125"/>
      <c r="B16" s="123">
        <v>3</v>
      </c>
      <c r="C16" s="124"/>
      <c r="D16" s="111" t="s">
        <v>31</v>
      </c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3"/>
      <c r="U16" s="134"/>
      <c r="V16" s="135"/>
      <c r="W16" s="136"/>
      <c r="X16" s="76" t="s">
        <v>7</v>
      </c>
      <c r="Y16" s="77"/>
      <c r="Z16" s="78">
        <v>258</v>
      </c>
      <c r="AA16" s="79"/>
      <c r="AB16" s="79"/>
      <c r="AC16" s="80"/>
      <c r="AD16" s="81">
        <f t="shared" si="1"/>
        <v>0</v>
      </c>
      <c r="AE16" s="82"/>
      <c r="AF16" s="82"/>
      <c r="AG16" s="83"/>
      <c r="AH16" s="40">
        <f t="shared" si="2"/>
        <v>0</v>
      </c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</row>
    <row r="17" spans="1:90" ht="14.25" customHeight="1" outlineLevel="1" x14ac:dyDescent="0.2">
      <c r="A17" s="125"/>
      <c r="B17" s="123">
        <v>4</v>
      </c>
      <c r="C17" s="124"/>
      <c r="D17" s="111" t="s">
        <v>32</v>
      </c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3"/>
      <c r="U17" s="134"/>
      <c r="V17" s="135"/>
      <c r="W17" s="136"/>
      <c r="X17" s="76" t="s">
        <v>7</v>
      </c>
      <c r="Y17" s="77"/>
      <c r="Z17" s="78">
        <v>258</v>
      </c>
      <c r="AA17" s="79"/>
      <c r="AB17" s="79"/>
      <c r="AC17" s="80"/>
      <c r="AD17" s="81">
        <f t="shared" si="1"/>
        <v>0</v>
      </c>
      <c r="AE17" s="82"/>
      <c r="AF17" s="82"/>
      <c r="AG17" s="83"/>
      <c r="AH17" s="40">
        <f t="shared" si="2"/>
        <v>0</v>
      </c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</row>
    <row r="18" spans="1:90" ht="14.25" customHeight="1" outlineLevel="1" x14ac:dyDescent="0.2">
      <c r="A18" s="125"/>
      <c r="B18" s="123">
        <v>5</v>
      </c>
      <c r="C18" s="124"/>
      <c r="D18" s="111" t="s">
        <v>33</v>
      </c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3"/>
      <c r="U18" s="134"/>
      <c r="V18" s="135"/>
      <c r="W18" s="136"/>
      <c r="X18" s="76" t="s">
        <v>7</v>
      </c>
      <c r="Y18" s="77"/>
      <c r="Z18" s="78">
        <v>258</v>
      </c>
      <c r="AA18" s="79"/>
      <c r="AB18" s="79"/>
      <c r="AC18" s="80"/>
      <c r="AD18" s="81">
        <f t="shared" si="1"/>
        <v>0</v>
      </c>
      <c r="AE18" s="82"/>
      <c r="AF18" s="82"/>
      <c r="AG18" s="83"/>
      <c r="AH18" s="40">
        <f t="shared" si="2"/>
        <v>0</v>
      </c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</row>
    <row r="19" spans="1:90" ht="14.25" customHeight="1" outlineLevel="1" x14ac:dyDescent="0.2">
      <c r="A19" s="125"/>
      <c r="B19" s="123">
        <v>6</v>
      </c>
      <c r="C19" s="124"/>
      <c r="D19" s="111" t="s">
        <v>34</v>
      </c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3"/>
      <c r="U19" s="134"/>
      <c r="V19" s="135"/>
      <c r="W19" s="136"/>
      <c r="X19" s="76" t="s">
        <v>7</v>
      </c>
      <c r="Y19" s="77"/>
      <c r="Z19" s="78">
        <v>258</v>
      </c>
      <c r="AA19" s="79"/>
      <c r="AB19" s="79"/>
      <c r="AC19" s="80"/>
      <c r="AD19" s="81">
        <f t="shared" si="1"/>
        <v>0</v>
      </c>
      <c r="AE19" s="82"/>
      <c r="AF19" s="82"/>
      <c r="AG19" s="83"/>
      <c r="AH19" s="40">
        <f t="shared" si="2"/>
        <v>0</v>
      </c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</row>
    <row r="20" spans="1:90" ht="14.25" customHeight="1" outlineLevel="1" x14ac:dyDescent="0.2">
      <c r="A20" s="125"/>
      <c r="B20" s="123">
        <v>7</v>
      </c>
      <c r="C20" s="124"/>
      <c r="D20" s="111" t="s">
        <v>35</v>
      </c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3"/>
      <c r="U20" s="134"/>
      <c r="V20" s="135"/>
      <c r="W20" s="136"/>
      <c r="X20" s="76" t="s">
        <v>7</v>
      </c>
      <c r="Y20" s="77"/>
      <c r="Z20" s="78">
        <v>258</v>
      </c>
      <c r="AA20" s="79"/>
      <c r="AB20" s="79"/>
      <c r="AC20" s="80"/>
      <c r="AD20" s="81">
        <f t="shared" si="1"/>
        <v>0</v>
      </c>
      <c r="AE20" s="82"/>
      <c r="AF20" s="82"/>
      <c r="AG20" s="83"/>
      <c r="AH20" s="40">
        <f t="shared" si="2"/>
        <v>0</v>
      </c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</row>
    <row r="21" spans="1:90" ht="14.25" customHeight="1" outlineLevel="1" x14ac:dyDescent="0.2">
      <c r="A21" s="125"/>
      <c r="B21" s="123">
        <v>8</v>
      </c>
      <c r="C21" s="124"/>
      <c r="D21" s="111" t="s">
        <v>36</v>
      </c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3"/>
      <c r="U21" s="134"/>
      <c r="V21" s="135"/>
      <c r="W21" s="136"/>
      <c r="X21" s="76" t="s">
        <v>7</v>
      </c>
      <c r="Y21" s="77"/>
      <c r="Z21" s="78">
        <v>258</v>
      </c>
      <c r="AA21" s="79"/>
      <c r="AB21" s="79"/>
      <c r="AC21" s="80"/>
      <c r="AD21" s="81">
        <f t="shared" si="1"/>
        <v>0</v>
      </c>
      <c r="AE21" s="82"/>
      <c r="AF21" s="82"/>
      <c r="AG21" s="83"/>
      <c r="AH21" s="40">
        <f t="shared" si="2"/>
        <v>0</v>
      </c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</row>
    <row r="22" spans="1:90" ht="14.25" customHeight="1" outlineLevel="1" x14ac:dyDescent="0.2">
      <c r="A22" s="125"/>
      <c r="B22" s="123">
        <v>9</v>
      </c>
      <c r="C22" s="124"/>
      <c r="D22" s="111" t="s">
        <v>37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3"/>
      <c r="U22" s="134"/>
      <c r="V22" s="135"/>
      <c r="W22" s="136"/>
      <c r="X22" s="76" t="s">
        <v>7</v>
      </c>
      <c r="Y22" s="77"/>
      <c r="Z22" s="78">
        <v>258</v>
      </c>
      <c r="AA22" s="79"/>
      <c r="AB22" s="79"/>
      <c r="AC22" s="80"/>
      <c r="AD22" s="81">
        <f t="shared" si="1"/>
        <v>0</v>
      </c>
      <c r="AE22" s="82"/>
      <c r="AF22" s="82"/>
      <c r="AG22" s="83"/>
      <c r="AH22" s="40">
        <f t="shared" si="2"/>
        <v>0</v>
      </c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</row>
    <row r="23" spans="1:90" ht="14.25" customHeight="1" outlineLevel="1" x14ac:dyDescent="0.2">
      <c r="A23" s="125"/>
      <c r="B23" s="123">
        <v>10</v>
      </c>
      <c r="C23" s="124"/>
      <c r="D23" s="111" t="s">
        <v>38</v>
      </c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3"/>
      <c r="U23" s="134"/>
      <c r="V23" s="135"/>
      <c r="W23" s="136"/>
      <c r="X23" s="76" t="s">
        <v>7</v>
      </c>
      <c r="Y23" s="77"/>
      <c r="Z23" s="78">
        <v>258</v>
      </c>
      <c r="AA23" s="79"/>
      <c r="AB23" s="79"/>
      <c r="AC23" s="80"/>
      <c r="AD23" s="81">
        <f t="shared" si="1"/>
        <v>0</v>
      </c>
      <c r="AE23" s="82"/>
      <c r="AF23" s="82"/>
      <c r="AG23" s="83"/>
      <c r="AH23" s="40">
        <f t="shared" si="2"/>
        <v>0</v>
      </c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</row>
    <row r="24" spans="1:90" ht="14.25" customHeight="1" outlineLevel="1" x14ac:dyDescent="0.2">
      <c r="A24" s="125"/>
      <c r="B24" s="123">
        <v>11</v>
      </c>
      <c r="C24" s="124"/>
      <c r="D24" s="111" t="s">
        <v>39</v>
      </c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3"/>
      <c r="U24" s="134"/>
      <c r="V24" s="135"/>
      <c r="W24" s="136"/>
      <c r="X24" s="76" t="s">
        <v>7</v>
      </c>
      <c r="Y24" s="77"/>
      <c r="Z24" s="78">
        <v>258</v>
      </c>
      <c r="AA24" s="79"/>
      <c r="AB24" s="79"/>
      <c r="AC24" s="80"/>
      <c r="AD24" s="81">
        <f t="shared" si="1"/>
        <v>0</v>
      </c>
      <c r="AE24" s="82"/>
      <c r="AF24" s="82"/>
      <c r="AG24" s="83"/>
      <c r="AH24" s="40">
        <f t="shared" si="2"/>
        <v>0</v>
      </c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</row>
    <row r="25" spans="1:90" ht="14.25" customHeight="1" outlineLevel="1" x14ac:dyDescent="0.2">
      <c r="A25" s="125"/>
      <c r="B25" s="123">
        <v>12</v>
      </c>
      <c r="C25" s="124"/>
      <c r="D25" s="111" t="s">
        <v>40</v>
      </c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3"/>
      <c r="U25" s="134"/>
      <c r="V25" s="135"/>
      <c r="W25" s="136"/>
      <c r="X25" s="76" t="s">
        <v>7</v>
      </c>
      <c r="Y25" s="77"/>
      <c r="Z25" s="78">
        <v>258</v>
      </c>
      <c r="AA25" s="79"/>
      <c r="AB25" s="79"/>
      <c r="AC25" s="80"/>
      <c r="AD25" s="81">
        <f t="shared" si="1"/>
        <v>0</v>
      </c>
      <c r="AE25" s="82"/>
      <c r="AF25" s="82"/>
      <c r="AG25" s="83"/>
      <c r="AH25" s="40">
        <f t="shared" si="2"/>
        <v>0</v>
      </c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</row>
    <row r="26" spans="1:90" ht="14.25" customHeight="1" outlineLevel="1" x14ac:dyDescent="0.2">
      <c r="A26" s="125"/>
      <c r="B26" s="123">
        <v>13</v>
      </c>
      <c r="C26" s="124"/>
      <c r="D26" s="111" t="s">
        <v>41</v>
      </c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3"/>
      <c r="U26" s="134"/>
      <c r="V26" s="135"/>
      <c r="W26" s="136"/>
      <c r="X26" s="76" t="s">
        <v>7</v>
      </c>
      <c r="Y26" s="77"/>
      <c r="Z26" s="78">
        <v>258</v>
      </c>
      <c r="AA26" s="79"/>
      <c r="AB26" s="79"/>
      <c r="AC26" s="80"/>
      <c r="AD26" s="81">
        <f t="shared" si="1"/>
        <v>0</v>
      </c>
      <c r="AE26" s="82"/>
      <c r="AF26" s="82"/>
      <c r="AG26" s="83"/>
      <c r="AH26" s="40">
        <f t="shared" si="2"/>
        <v>0</v>
      </c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</row>
    <row r="27" spans="1:90" ht="14.25" customHeight="1" outlineLevel="1" x14ac:dyDescent="0.2">
      <c r="A27" s="125"/>
      <c r="B27" s="123">
        <v>14</v>
      </c>
      <c r="C27" s="124"/>
      <c r="D27" s="111" t="s">
        <v>127</v>
      </c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3"/>
      <c r="U27" s="134"/>
      <c r="V27" s="135"/>
      <c r="W27" s="136"/>
      <c r="X27" s="76" t="s">
        <v>7</v>
      </c>
      <c r="Y27" s="77"/>
      <c r="Z27" s="78">
        <v>258</v>
      </c>
      <c r="AA27" s="79"/>
      <c r="AB27" s="79"/>
      <c r="AC27" s="80"/>
      <c r="AD27" s="81">
        <f t="shared" si="1"/>
        <v>0</v>
      </c>
      <c r="AE27" s="82"/>
      <c r="AF27" s="82"/>
      <c r="AG27" s="83"/>
      <c r="AH27" s="40">
        <f t="shared" si="2"/>
        <v>0</v>
      </c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</row>
    <row r="28" spans="1:90" ht="14.25" customHeight="1" outlineLevel="1" x14ac:dyDescent="0.2">
      <c r="A28" s="125"/>
      <c r="B28" s="123">
        <v>15</v>
      </c>
      <c r="C28" s="124"/>
      <c r="D28" s="111" t="s">
        <v>132</v>
      </c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3"/>
      <c r="U28" s="134"/>
      <c r="V28" s="135"/>
      <c r="W28" s="136"/>
      <c r="X28" s="76" t="s">
        <v>7</v>
      </c>
      <c r="Y28" s="77"/>
      <c r="Z28" s="78">
        <v>258</v>
      </c>
      <c r="AA28" s="79"/>
      <c r="AB28" s="79"/>
      <c r="AC28" s="80"/>
      <c r="AD28" s="81">
        <f t="shared" si="1"/>
        <v>0</v>
      </c>
      <c r="AE28" s="82"/>
      <c r="AF28" s="82"/>
      <c r="AG28" s="83"/>
      <c r="AH28" s="40">
        <f t="shared" si="2"/>
        <v>0</v>
      </c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</row>
    <row r="29" spans="1:90" ht="14.25" customHeight="1" outlineLevel="1" x14ac:dyDescent="0.2">
      <c r="A29" s="125"/>
      <c r="B29" s="123">
        <v>16</v>
      </c>
      <c r="C29" s="124"/>
      <c r="D29" s="111" t="s">
        <v>42</v>
      </c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3"/>
      <c r="U29" s="134"/>
      <c r="V29" s="135"/>
      <c r="W29" s="136"/>
      <c r="X29" s="76" t="s">
        <v>7</v>
      </c>
      <c r="Y29" s="77"/>
      <c r="Z29" s="78">
        <v>258</v>
      </c>
      <c r="AA29" s="79"/>
      <c r="AB29" s="79"/>
      <c r="AC29" s="80"/>
      <c r="AD29" s="81">
        <f t="shared" si="1"/>
        <v>0</v>
      </c>
      <c r="AE29" s="82"/>
      <c r="AF29" s="82"/>
      <c r="AG29" s="83"/>
      <c r="AH29" s="40">
        <f t="shared" si="2"/>
        <v>0</v>
      </c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</row>
    <row r="30" spans="1:90" ht="14.25" customHeight="1" outlineLevel="1" x14ac:dyDescent="0.2">
      <c r="A30" s="125"/>
      <c r="B30" s="123">
        <v>17</v>
      </c>
      <c r="C30" s="124"/>
      <c r="D30" s="111" t="s">
        <v>43</v>
      </c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3"/>
      <c r="U30" s="134"/>
      <c r="V30" s="135"/>
      <c r="W30" s="136"/>
      <c r="X30" s="76" t="s">
        <v>7</v>
      </c>
      <c r="Y30" s="77"/>
      <c r="Z30" s="78">
        <v>258</v>
      </c>
      <c r="AA30" s="79"/>
      <c r="AB30" s="79"/>
      <c r="AC30" s="80"/>
      <c r="AD30" s="81">
        <f t="shared" si="1"/>
        <v>0</v>
      </c>
      <c r="AE30" s="82"/>
      <c r="AF30" s="82"/>
      <c r="AG30" s="83"/>
      <c r="AH30" s="40">
        <f t="shared" si="2"/>
        <v>0</v>
      </c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</row>
    <row r="31" spans="1:90" ht="14.25" customHeight="1" outlineLevel="1" x14ac:dyDescent="0.2">
      <c r="A31" s="125"/>
      <c r="B31" s="123">
        <v>18</v>
      </c>
      <c r="C31" s="124"/>
      <c r="D31" s="111" t="s">
        <v>44</v>
      </c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3"/>
      <c r="U31" s="134"/>
      <c r="V31" s="135"/>
      <c r="W31" s="136"/>
      <c r="X31" s="76" t="s">
        <v>7</v>
      </c>
      <c r="Y31" s="77"/>
      <c r="Z31" s="78">
        <v>258</v>
      </c>
      <c r="AA31" s="79"/>
      <c r="AB31" s="79"/>
      <c r="AC31" s="80"/>
      <c r="AD31" s="81">
        <f t="shared" si="1"/>
        <v>0</v>
      </c>
      <c r="AE31" s="82"/>
      <c r="AF31" s="82"/>
      <c r="AG31" s="83"/>
      <c r="AH31" s="40">
        <f t="shared" si="2"/>
        <v>0</v>
      </c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</row>
    <row r="32" spans="1:90" ht="14.25" customHeight="1" outlineLevel="1" x14ac:dyDescent="0.2">
      <c r="A32" s="125"/>
      <c r="B32" s="123">
        <v>19</v>
      </c>
      <c r="C32" s="124"/>
      <c r="D32" s="111" t="s">
        <v>45</v>
      </c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3"/>
      <c r="U32" s="134"/>
      <c r="V32" s="135"/>
      <c r="W32" s="136"/>
      <c r="X32" s="76" t="s">
        <v>7</v>
      </c>
      <c r="Y32" s="77"/>
      <c r="Z32" s="78">
        <v>258</v>
      </c>
      <c r="AA32" s="79"/>
      <c r="AB32" s="79"/>
      <c r="AC32" s="80"/>
      <c r="AD32" s="81">
        <f t="shared" si="1"/>
        <v>0</v>
      </c>
      <c r="AE32" s="82"/>
      <c r="AF32" s="82"/>
      <c r="AG32" s="83"/>
      <c r="AH32" s="40">
        <f t="shared" si="2"/>
        <v>0</v>
      </c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</row>
    <row r="33" spans="1:90" ht="14.25" customHeight="1" outlineLevel="1" x14ac:dyDescent="0.2">
      <c r="A33" s="125"/>
      <c r="B33" s="123">
        <v>20</v>
      </c>
      <c r="C33" s="124"/>
      <c r="D33" s="111" t="s">
        <v>46</v>
      </c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3"/>
      <c r="U33" s="134"/>
      <c r="V33" s="135"/>
      <c r="W33" s="136"/>
      <c r="X33" s="76" t="s">
        <v>7</v>
      </c>
      <c r="Y33" s="77"/>
      <c r="Z33" s="78">
        <v>258</v>
      </c>
      <c r="AA33" s="79"/>
      <c r="AB33" s="79"/>
      <c r="AC33" s="80"/>
      <c r="AD33" s="81">
        <f t="shared" si="1"/>
        <v>0</v>
      </c>
      <c r="AE33" s="82"/>
      <c r="AF33" s="82"/>
      <c r="AG33" s="83"/>
      <c r="AH33" s="40">
        <f t="shared" si="2"/>
        <v>0</v>
      </c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</row>
    <row r="34" spans="1:90" ht="14.25" customHeight="1" outlineLevel="1" x14ac:dyDescent="0.2">
      <c r="A34" s="125"/>
      <c r="B34" s="123">
        <v>21</v>
      </c>
      <c r="C34" s="124"/>
      <c r="D34" s="111" t="s">
        <v>47</v>
      </c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3"/>
      <c r="U34" s="134"/>
      <c r="V34" s="135"/>
      <c r="W34" s="136"/>
      <c r="X34" s="76" t="s">
        <v>7</v>
      </c>
      <c r="Y34" s="77"/>
      <c r="Z34" s="78">
        <v>258</v>
      </c>
      <c r="AA34" s="79"/>
      <c r="AB34" s="79"/>
      <c r="AC34" s="80"/>
      <c r="AD34" s="81">
        <f t="shared" si="1"/>
        <v>0</v>
      </c>
      <c r="AE34" s="82"/>
      <c r="AF34" s="82"/>
      <c r="AG34" s="83"/>
      <c r="AH34" s="40">
        <f t="shared" si="2"/>
        <v>0</v>
      </c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</row>
    <row r="35" spans="1:90" ht="14.25" customHeight="1" outlineLevel="1" x14ac:dyDescent="0.2">
      <c r="A35" s="125"/>
      <c r="B35" s="123">
        <v>22</v>
      </c>
      <c r="C35" s="124"/>
      <c r="D35" s="111" t="s">
        <v>94</v>
      </c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3"/>
      <c r="U35" s="134"/>
      <c r="V35" s="135"/>
      <c r="W35" s="136"/>
      <c r="X35" s="76" t="s">
        <v>7</v>
      </c>
      <c r="Y35" s="77"/>
      <c r="Z35" s="78">
        <v>258</v>
      </c>
      <c r="AA35" s="79"/>
      <c r="AB35" s="79"/>
      <c r="AC35" s="80"/>
      <c r="AD35" s="81">
        <f t="shared" si="1"/>
        <v>0</v>
      </c>
      <c r="AE35" s="82"/>
      <c r="AF35" s="82"/>
      <c r="AG35" s="83"/>
      <c r="AH35" s="40">
        <f t="shared" si="2"/>
        <v>0</v>
      </c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</row>
    <row r="36" spans="1:90" ht="14.25" customHeight="1" outlineLevel="1" x14ac:dyDescent="0.2">
      <c r="A36" s="125"/>
      <c r="B36" s="123">
        <v>23</v>
      </c>
      <c r="C36" s="124"/>
      <c r="D36" s="111" t="s">
        <v>48</v>
      </c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3"/>
      <c r="U36" s="134"/>
      <c r="V36" s="135"/>
      <c r="W36" s="136"/>
      <c r="X36" s="76" t="s">
        <v>7</v>
      </c>
      <c r="Y36" s="77"/>
      <c r="Z36" s="78">
        <v>258</v>
      </c>
      <c r="AA36" s="79"/>
      <c r="AB36" s="79"/>
      <c r="AC36" s="80"/>
      <c r="AD36" s="81">
        <f t="shared" si="1"/>
        <v>0</v>
      </c>
      <c r="AE36" s="82"/>
      <c r="AF36" s="82"/>
      <c r="AG36" s="83"/>
      <c r="AH36" s="40">
        <f t="shared" si="2"/>
        <v>0</v>
      </c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</row>
    <row r="37" spans="1:90" ht="14.25" customHeight="1" outlineLevel="1" x14ac:dyDescent="0.2">
      <c r="A37" s="125"/>
      <c r="B37" s="123">
        <v>24</v>
      </c>
      <c r="C37" s="124"/>
      <c r="D37" s="111" t="s">
        <v>49</v>
      </c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3"/>
      <c r="U37" s="48"/>
      <c r="V37" s="49"/>
      <c r="W37" s="50"/>
      <c r="X37" s="76" t="s">
        <v>7</v>
      </c>
      <c r="Y37" s="77"/>
      <c r="Z37" s="78">
        <v>258</v>
      </c>
      <c r="AA37" s="79"/>
      <c r="AB37" s="79"/>
      <c r="AC37" s="80"/>
      <c r="AD37" s="81">
        <f t="shared" si="1"/>
        <v>0</v>
      </c>
      <c r="AE37" s="82"/>
      <c r="AF37" s="82"/>
      <c r="AG37" s="83"/>
      <c r="AH37" s="40">
        <f>0.023*U37/12</f>
        <v>0</v>
      </c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</row>
    <row r="38" spans="1:90" ht="14.25" customHeight="1" outlineLevel="1" x14ac:dyDescent="0.2">
      <c r="A38" s="125"/>
      <c r="B38" s="123">
        <v>25</v>
      </c>
      <c r="C38" s="124"/>
      <c r="D38" s="111" t="s">
        <v>50</v>
      </c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3"/>
      <c r="U38" s="48"/>
      <c r="V38" s="49"/>
      <c r="W38" s="50"/>
      <c r="X38" s="76" t="s">
        <v>7</v>
      </c>
      <c r="Y38" s="77"/>
      <c r="Z38" s="78">
        <v>258</v>
      </c>
      <c r="AA38" s="79"/>
      <c r="AB38" s="79"/>
      <c r="AC38" s="80"/>
      <c r="AD38" s="81">
        <f t="shared" si="1"/>
        <v>0</v>
      </c>
      <c r="AE38" s="82"/>
      <c r="AF38" s="82"/>
      <c r="AG38" s="83"/>
      <c r="AH38" s="40">
        <f>0.023*U38/12</f>
        <v>0</v>
      </c>
      <c r="AI38" s="1"/>
      <c r="AJ38" s="1"/>
      <c r="AK38" s="72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4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</row>
    <row r="39" spans="1:90" ht="14.25" customHeight="1" outlineLevel="1" thickBot="1" x14ac:dyDescent="0.25">
      <c r="A39" s="125"/>
      <c r="B39" s="123">
        <v>26</v>
      </c>
      <c r="C39" s="133"/>
      <c r="D39" s="111" t="s">
        <v>126</v>
      </c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3"/>
      <c r="U39" s="69"/>
      <c r="V39" s="46"/>
      <c r="W39" s="46"/>
      <c r="X39" s="76" t="s">
        <v>7</v>
      </c>
      <c r="Y39" s="77"/>
      <c r="Z39" s="78">
        <v>258</v>
      </c>
      <c r="AA39" s="79"/>
      <c r="AB39" s="79"/>
      <c r="AC39" s="80"/>
      <c r="AD39" s="81">
        <f t="shared" si="1"/>
        <v>0</v>
      </c>
      <c r="AE39" s="82"/>
      <c r="AF39" s="82"/>
      <c r="AG39" s="83"/>
      <c r="AH39" s="40">
        <f>0.023*U39/12</f>
        <v>0</v>
      </c>
      <c r="AI39" s="1"/>
      <c r="AJ39" s="1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</row>
    <row r="40" spans="1:90" ht="14.25" customHeight="1" outlineLevel="1" x14ac:dyDescent="0.2">
      <c r="A40" s="125"/>
      <c r="B40" s="123">
        <v>27</v>
      </c>
      <c r="C40" s="124"/>
      <c r="D40" s="225" t="s">
        <v>124</v>
      </c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7"/>
      <c r="U40" s="70"/>
      <c r="V40" s="46"/>
      <c r="W40" s="47"/>
      <c r="X40" s="137" t="s">
        <v>7</v>
      </c>
      <c r="Y40" s="138"/>
      <c r="Z40" s="139">
        <v>258</v>
      </c>
      <c r="AA40" s="140"/>
      <c r="AB40" s="141"/>
      <c r="AC40" s="142"/>
      <c r="AD40" s="81">
        <f t="shared" si="1"/>
        <v>0</v>
      </c>
      <c r="AE40" s="82"/>
      <c r="AF40" s="82"/>
      <c r="AG40" s="83"/>
      <c r="AH40" s="40">
        <f t="shared" si="2"/>
        <v>0</v>
      </c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</row>
    <row r="41" spans="1:90" ht="14.25" customHeight="1" outlineLevel="1" x14ac:dyDescent="0.2">
      <c r="A41" s="125"/>
      <c r="B41" s="60">
        <v>28</v>
      </c>
      <c r="C41" s="61"/>
      <c r="D41" s="111" t="s">
        <v>125</v>
      </c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3"/>
      <c r="U41" s="71"/>
      <c r="V41" s="62"/>
      <c r="W41" s="63"/>
      <c r="X41" s="64" t="s">
        <v>7</v>
      </c>
      <c r="Y41" s="65"/>
      <c r="Z41" s="78">
        <v>258</v>
      </c>
      <c r="AA41" s="79"/>
      <c r="AB41" s="66"/>
      <c r="AC41" s="67"/>
      <c r="AD41" s="81">
        <f t="shared" si="1"/>
        <v>0</v>
      </c>
      <c r="AE41" s="82"/>
      <c r="AF41" s="82"/>
      <c r="AG41" s="83"/>
      <c r="AH41" s="40">
        <f t="shared" ref="AH41" si="3">0.023*U41/12</f>
        <v>0</v>
      </c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</row>
    <row r="42" spans="1:90" ht="14.25" customHeight="1" outlineLevel="1" x14ac:dyDescent="0.2">
      <c r="A42" s="125"/>
      <c r="B42" s="60">
        <v>29</v>
      </c>
      <c r="C42" s="61"/>
      <c r="D42" s="111" t="s">
        <v>95</v>
      </c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3"/>
      <c r="U42" s="71"/>
      <c r="V42" s="62"/>
      <c r="W42" s="63"/>
      <c r="X42" s="64" t="s">
        <v>7</v>
      </c>
      <c r="Y42" s="65"/>
      <c r="Z42" s="78">
        <v>258</v>
      </c>
      <c r="AA42" s="79"/>
      <c r="AB42" s="66"/>
      <c r="AC42" s="67"/>
      <c r="AD42" s="81">
        <f t="shared" ref="AD42" si="4">Z42*U42</f>
        <v>0</v>
      </c>
      <c r="AE42" s="82"/>
      <c r="AF42" s="82"/>
      <c r="AG42" s="83"/>
      <c r="AH42" s="40">
        <f>0.023*U42/12</f>
        <v>0</v>
      </c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</row>
    <row r="43" spans="1:90" ht="15" customHeight="1" outlineLevel="1" thickBot="1" x14ac:dyDescent="0.25">
      <c r="A43" s="125"/>
      <c r="B43" s="220">
        <v>30</v>
      </c>
      <c r="C43" s="221"/>
      <c r="D43" s="222" t="s">
        <v>131</v>
      </c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4"/>
      <c r="U43" s="237"/>
      <c r="V43" s="238"/>
      <c r="W43" s="239"/>
      <c r="X43" s="235" t="s">
        <v>7</v>
      </c>
      <c r="Y43" s="236"/>
      <c r="Z43" s="240">
        <v>258</v>
      </c>
      <c r="AA43" s="241"/>
      <c r="AB43" s="241"/>
      <c r="AC43" s="242"/>
      <c r="AD43" s="232">
        <f t="shared" si="1"/>
        <v>0</v>
      </c>
      <c r="AE43" s="233"/>
      <c r="AF43" s="233"/>
      <c r="AG43" s="234"/>
      <c r="AH43" s="40">
        <f t="shared" si="2"/>
        <v>0</v>
      </c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</row>
    <row r="44" spans="1:90" ht="17.25" customHeight="1" thickBot="1" x14ac:dyDescent="0.3">
      <c r="A44" s="125"/>
      <c r="B44" s="126"/>
      <c r="C44" s="127"/>
      <c r="D44" s="230" t="s">
        <v>121</v>
      </c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131">
        <f>SUM(U45:U46)</f>
        <v>0</v>
      </c>
      <c r="V44" s="131"/>
      <c r="W44" s="131"/>
      <c r="X44" s="132"/>
      <c r="Y44" s="132"/>
      <c r="Z44" s="131" t="s">
        <v>8</v>
      </c>
      <c r="AA44" s="131"/>
      <c r="AB44" s="131"/>
      <c r="AC44" s="131"/>
      <c r="AD44" s="105">
        <f>SUM(AD45:AG46)</f>
        <v>0</v>
      </c>
      <c r="AE44" s="105"/>
      <c r="AF44" s="105"/>
      <c r="AG44" s="106"/>
      <c r="AH44" s="15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</row>
    <row r="45" spans="1:90" ht="24" customHeight="1" outlineLevel="1" x14ac:dyDescent="0.2">
      <c r="A45" s="125"/>
      <c r="B45" s="90">
        <v>1</v>
      </c>
      <c r="C45" s="91"/>
      <c r="D45" s="92" t="s">
        <v>129</v>
      </c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68" t="s">
        <v>51</v>
      </c>
      <c r="R45" s="68" t="s">
        <v>51</v>
      </c>
      <c r="S45" s="68" t="s">
        <v>51</v>
      </c>
      <c r="T45" s="68"/>
      <c r="U45" s="94"/>
      <c r="V45" s="95"/>
      <c r="W45" s="96"/>
      <c r="X45" s="97" t="s">
        <v>7</v>
      </c>
      <c r="Y45" s="98"/>
      <c r="Z45" s="99">
        <v>1150</v>
      </c>
      <c r="AA45" s="100"/>
      <c r="AB45" s="100"/>
      <c r="AC45" s="101"/>
      <c r="AD45" s="102">
        <f t="shared" ref="AD45" si="5">Z45*U45</f>
        <v>0</v>
      </c>
      <c r="AE45" s="103"/>
      <c r="AF45" s="103"/>
      <c r="AG45" s="104"/>
      <c r="AH45" s="40">
        <f t="shared" ref="AH45" si="6">0.023*U45/12</f>
        <v>0</v>
      </c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</row>
    <row r="46" spans="1:90" ht="24" customHeight="1" outlineLevel="1" thickBot="1" x14ac:dyDescent="0.25">
      <c r="A46" s="125"/>
      <c r="B46" s="319">
        <v>2</v>
      </c>
      <c r="C46" s="320"/>
      <c r="D46" s="228" t="s">
        <v>130</v>
      </c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1" t="s">
        <v>51</v>
      </c>
      <c r="R46" s="1" t="s">
        <v>51</v>
      </c>
      <c r="S46" s="1" t="s">
        <v>51</v>
      </c>
      <c r="T46" s="1"/>
      <c r="U46" s="249"/>
      <c r="V46" s="250"/>
      <c r="W46" s="251"/>
      <c r="X46" s="257" t="s">
        <v>7</v>
      </c>
      <c r="Y46" s="318"/>
      <c r="Z46" s="246">
        <v>910</v>
      </c>
      <c r="AA46" s="247"/>
      <c r="AB46" s="247"/>
      <c r="AC46" s="248"/>
      <c r="AD46" s="243">
        <f t="shared" ref="AD46" si="7">Z46*U46</f>
        <v>0</v>
      </c>
      <c r="AE46" s="244"/>
      <c r="AF46" s="244"/>
      <c r="AG46" s="245"/>
      <c r="AH46" s="40">
        <f t="shared" ref="AH46" si="8">0.023*U46/12</f>
        <v>0</v>
      </c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</row>
    <row r="47" spans="1:90" ht="17.25" customHeight="1" thickBot="1" x14ac:dyDescent="0.3">
      <c r="A47" s="125"/>
      <c r="B47" s="126"/>
      <c r="C47" s="127"/>
      <c r="D47" s="128" t="s">
        <v>122</v>
      </c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30"/>
      <c r="R47" s="130"/>
      <c r="S47" s="130"/>
      <c r="T47" s="130"/>
      <c r="U47" s="131">
        <f>SUM(U48:W75)</f>
        <v>0</v>
      </c>
      <c r="V47" s="131"/>
      <c r="W47" s="131"/>
      <c r="X47" s="132"/>
      <c r="Y47" s="132"/>
      <c r="Z47" s="131" t="s">
        <v>8</v>
      </c>
      <c r="AA47" s="131"/>
      <c r="AB47" s="131"/>
      <c r="AC47" s="131"/>
      <c r="AD47" s="105">
        <f>SUM(AD48:AG75)</f>
        <v>0</v>
      </c>
      <c r="AE47" s="105"/>
      <c r="AF47" s="105"/>
      <c r="AG47" s="106"/>
      <c r="AH47" s="58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</row>
    <row r="48" spans="1:90" ht="14.25" customHeight="1" outlineLevel="1" x14ac:dyDescent="0.2">
      <c r="A48" s="125"/>
      <c r="B48" s="84">
        <v>1</v>
      </c>
      <c r="C48" s="85"/>
      <c r="D48" s="107" t="s">
        <v>75</v>
      </c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" t="s">
        <v>51</v>
      </c>
      <c r="R48" s="1" t="s">
        <v>51</v>
      </c>
      <c r="S48" s="1" t="s">
        <v>51</v>
      </c>
      <c r="T48" s="1"/>
      <c r="U48" s="94"/>
      <c r="V48" s="95"/>
      <c r="W48" s="96"/>
      <c r="X48" s="97" t="s">
        <v>7</v>
      </c>
      <c r="Y48" s="98"/>
      <c r="Z48" s="88">
        <v>205</v>
      </c>
      <c r="AA48" s="89"/>
      <c r="AB48" s="89"/>
      <c r="AC48" s="118"/>
      <c r="AD48" s="102">
        <f t="shared" ref="AD48" si="9">Z48*U48</f>
        <v>0</v>
      </c>
      <c r="AE48" s="103"/>
      <c r="AF48" s="103"/>
      <c r="AG48" s="104"/>
      <c r="AH48" s="41">
        <f>0.074*U48/15</f>
        <v>0</v>
      </c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</row>
    <row r="49" spans="1:90" ht="14.25" customHeight="1" outlineLevel="1" x14ac:dyDescent="0.2">
      <c r="A49" s="125"/>
      <c r="B49" s="84">
        <v>2</v>
      </c>
      <c r="C49" s="85"/>
      <c r="D49" s="86" t="s">
        <v>69</v>
      </c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" t="s">
        <v>52</v>
      </c>
      <c r="R49" s="1" t="s">
        <v>52</v>
      </c>
      <c r="S49" s="1" t="s">
        <v>52</v>
      </c>
      <c r="T49" s="1"/>
      <c r="U49" s="108"/>
      <c r="V49" s="109"/>
      <c r="W49" s="110"/>
      <c r="X49" s="116" t="s">
        <v>7</v>
      </c>
      <c r="Y49" s="117"/>
      <c r="Z49" s="88">
        <v>205</v>
      </c>
      <c r="AA49" s="89"/>
      <c r="AB49" s="89"/>
      <c r="AC49" s="118"/>
      <c r="AD49" s="81">
        <f>Z49*U49</f>
        <v>0</v>
      </c>
      <c r="AE49" s="82"/>
      <c r="AF49" s="82"/>
      <c r="AG49" s="83"/>
      <c r="AH49" s="41">
        <f t="shared" ref="AH49:AH75" si="10">0.074*U49/15</f>
        <v>0</v>
      </c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</row>
    <row r="50" spans="1:90" ht="14.25" customHeight="1" outlineLevel="1" x14ac:dyDescent="0.2">
      <c r="A50" s="125"/>
      <c r="B50" s="84">
        <v>3</v>
      </c>
      <c r="C50" s="85"/>
      <c r="D50" s="86" t="s">
        <v>70</v>
      </c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" t="s">
        <v>53</v>
      </c>
      <c r="R50" s="1" t="s">
        <v>53</v>
      </c>
      <c r="S50" s="1" t="s">
        <v>53</v>
      </c>
      <c r="T50" s="1"/>
      <c r="U50" s="108"/>
      <c r="V50" s="109"/>
      <c r="W50" s="110"/>
      <c r="X50" s="116" t="s">
        <v>7</v>
      </c>
      <c r="Y50" s="117"/>
      <c r="Z50" s="88">
        <v>205</v>
      </c>
      <c r="AA50" s="89"/>
      <c r="AB50" s="89"/>
      <c r="AC50" s="118"/>
      <c r="AD50" s="81">
        <f t="shared" ref="AD50:AD52" si="11">Z50*U50</f>
        <v>0</v>
      </c>
      <c r="AE50" s="82"/>
      <c r="AF50" s="82"/>
      <c r="AG50" s="83"/>
      <c r="AH50" s="41">
        <f t="shared" si="10"/>
        <v>0</v>
      </c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</row>
    <row r="51" spans="1:90" ht="14.25" customHeight="1" outlineLevel="1" x14ac:dyDescent="0.2">
      <c r="A51" s="125"/>
      <c r="B51" s="84">
        <v>4</v>
      </c>
      <c r="C51" s="85"/>
      <c r="D51" s="86" t="s">
        <v>71</v>
      </c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" t="s">
        <v>54</v>
      </c>
      <c r="R51" s="1" t="s">
        <v>54</v>
      </c>
      <c r="S51" s="1" t="s">
        <v>54</v>
      </c>
      <c r="T51" s="1"/>
      <c r="U51" s="108"/>
      <c r="V51" s="109"/>
      <c r="W51" s="110"/>
      <c r="X51" s="116" t="s">
        <v>7</v>
      </c>
      <c r="Y51" s="117"/>
      <c r="Z51" s="88">
        <v>205</v>
      </c>
      <c r="AA51" s="89"/>
      <c r="AB51" s="89"/>
      <c r="AC51" s="118"/>
      <c r="AD51" s="81">
        <f t="shared" si="11"/>
        <v>0</v>
      </c>
      <c r="AE51" s="82"/>
      <c r="AF51" s="82"/>
      <c r="AG51" s="83"/>
      <c r="AH51" s="41">
        <f t="shared" si="10"/>
        <v>0</v>
      </c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</row>
    <row r="52" spans="1:90" ht="14.25" customHeight="1" outlineLevel="1" x14ac:dyDescent="0.2">
      <c r="A52" s="125"/>
      <c r="B52" s="84">
        <v>3</v>
      </c>
      <c r="C52" s="85"/>
      <c r="D52" s="86" t="s">
        <v>72</v>
      </c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" t="s">
        <v>55</v>
      </c>
      <c r="R52" s="1" t="s">
        <v>55</v>
      </c>
      <c r="S52" s="1" t="s">
        <v>55</v>
      </c>
      <c r="T52" s="1"/>
      <c r="U52" s="108"/>
      <c r="V52" s="109"/>
      <c r="W52" s="110"/>
      <c r="X52" s="116" t="s">
        <v>7</v>
      </c>
      <c r="Y52" s="117"/>
      <c r="Z52" s="88">
        <v>205</v>
      </c>
      <c r="AA52" s="89"/>
      <c r="AB52" s="89"/>
      <c r="AC52" s="118"/>
      <c r="AD52" s="81">
        <f t="shared" si="11"/>
        <v>0</v>
      </c>
      <c r="AE52" s="82"/>
      <c r="AF52" s="82"/>
      <c r="AG52" s="83"/>
      <c r="AH52" s="41">
        <f t="shared" si="10"/>
        <v>0</v>
      </c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</row>
    <row r="53" spans="1:90" ht="14.25" customHeight="1" outlineLevel="1" x14ac:dyDescent="0.2">
      <c r="A53" s="125"/>
      <c r="B53" s="84">
        <v>5</v>
      </c>
      <c r="C53" s="85"/>
      <c r="D53" s="86" t="s">
        <v>76</v>
      </c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" t="s">
        <v>56</v>
      </c>
      <c r="R53" s="1" t="s">
        <v>56</v>
      </c>
      <c r="S53" s="1" t="s">
        <v>56</v>
      </c>
      <c r="T53" s="1"/>
      <c r="U53" s="55"/>
      <c r="V53" s="56"/>
      <c r="W53" s="57"/>
      <c r="X53" s="53" t="s">
        <v>7</v>
      </c>
      <c r="Y53" s="54"/>
      <c r="Z53" s="88">
        <v>205</v>
      </c>
      <c r="AA53" s="89"/>
      <c r="AB53" s="51"/>
      <c r="AC53" s="52"/>
      <c r="AD53" s="81">
        <f>Z53*U53</f>
        <v>0</v>
      </c>
      <c r="AE53" s="82"/>
      <c r="AF53" s="82"/>
      <c r="AG53" s="83"/>
      <c r="AH53" s="41">
        <f t="shared" si="10"/>
        <v>0</v>
      </c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</row>
    <row r="54" spans="1:90" ht="14.25" customHeight="1" outlineLevel="1" x14ac:dyDescent="0.2">
      <c r="A54" s="125"/>
      <c r="B54" s="84">
        <v>6</v>
      </c>
      <c r="C54" s="85"/>
      <c r="D54" s="86" t="s">
        <v>79</v>
      </c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" t="s">
        <v>57</v>
      </c>
      <c r="R54" s="1" t="s">
        <v>57</v>
      </c>
      <c r="S54" s="1" t="s">
        <v>57</v>
      </c>
      <c r="T54" s="1"/>
      <c r="U54" s="55"/>
      <c r="V54" s="56"/>
      <c r="W54" s="57"/>
      <c r="X54" s="53" t="s">
        <v>7</v>
      </c>
      <c r="Y54" s="54"/>
      <c r="Z54" s="88">
        <v>205</v>
      </c>
      <c r="AA54" s="89"/>
      <c r="AB54" s="51"/>
      <c r="AC54" s="52"/>
      <c r="AD54" s="81">
        <f>Z54*U54</f>
        <v>0</v>
      </c>
      <c r="AE54" s="82"/>
      <c r="AF54" s="82"/>
      <c r="AG54" s="83"/>
      <c r="AH54" s="41">
        <f t="shared" si="10"/>
        <v>0</v>
      </c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</row>
    <row r="55" spans="1:90" ht="14.25" customHeight="1" outlineLevel="1" x14ac:dyDescent="0.2">
      <c r="A55" s="125"/>
      <c r="B55" s="84">
        <v>7</v>
      </c>
      <c r="C55" s="85"/>
      <c r="D55" s="86" t="s">
        <v>87</v>
      </c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" t="s">
        <v>58</v>
      </c>
      <c r="R55" s="1" t="s">
        <v>58</v>
      </c>
      <c r="S55" s="1" t="s">
        <v>58</v>
      </c>
      <c r="T55" s="1"/>
      <c r="U55" s="55"/>
      <c r="V55" s="56"/>
      <c r="W55" s="57"/>
      <c r="X55" s="53" t="s">
        <v>7</v>
      </c>
      <c r="Y55" s="54"/>
      <c r="Z55" s="88">
        <v>205</v>
      </c>
      <c r="AA55" s="89"/>
      <c r="AB55" s="51"/>
      <c r="AC55" s="52"/>
      <c r="AD55" s="81">
        <f>Z55*U55</f>
        <v>0</v>
      </c>
      <c r="AE55" s="82"/>
      <c r="AF55" s="82"/>
      <c r="AG55" s="83"/>
      <c r="AH55" s="41">
        <f t="shared" si="10"/>
        <v>0</v>
      </c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</row>
    <row r="56" spans="1:90" ht="14.25" customHeight="1" outlineLevel="1" x14ac:dyDescent="0.2">
      <c r="A56" s="125"/>
      <c r="B56" s="84">
        <v>8</v>
      </c>
      <c r="C56" s="85"/>
      <c r="D56" s="86" t="s">
        <v>96</v>
      </c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" t="s">
        <v>59</v>
      </c>
      <c r="R56" s="1" t="s">
        <v>59</v>
      </c>
      <c r="S56" s="1" t="s">
        <v>59</v>
      </c>
      <c r="T56" s="1"/>
      <c r="U56" s="55"/>
      <c r="V56" s="56"/>
      <c r="W56" s="57"/>
      <c r="X56" s="53" t="s">
        <v>7</v>
      </c>
      <c r="Y56" s="54"/>
      <c r="Z56" s="88">
        <v>205</v>
      </c>
      <c r="AA56" s="89"/>
      <c r="AB56" s="51"/>
      <c r="AC56" s="52"/>
      <c r="AD56" s="81">
        <f>Z56*U56</f>
        <v>0</v>
      </c>
      <c r="AE56" s="82"/>
      <c r="AF56" s="82"/>
      <c r="AG56" s="83"/>
      <c r="AH56" s="41">
        <f t="shared" si="10"/>
        <v>0</v>
      </c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</row>
    <row r="57" spans="1:90" ht="14.25" customHeight="1" outlineLevel="1" x14ac:dyDescent="0.2">
      <c r="A57" s="125"/>
      <c r="B57" s="84">
        <v>9</v>
      </c>
      <c r="C57" s="85"/>
      <c r="D57" s="86" t="s">
        <v>77</v>
      </c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" t="s">
        <v>60</v>
      </c>
      <c r="R57" s="1" t="s">
        <v>60</v>
      </c>
      <c r="S57" s="1" t="s">
        <v>60</v>
      </c>
      <c r="T57" s="1"/>
      <c r="U57" s="55"/>
      <c r="V57" s="56"/>
      <c r="W57" s="57"/>
      <c r="X57" s="53" t="s">
        <v>7</v>
      </c>
      <c r="Y57" s="54"/>
      <c r="Z57" s="88">
        <v>205</v>
      </c>
      <c r="AA57" s="89"/>
      <c r="AB57" s="51"/>
      <c r="AC57" s="52"/>
      <c r="AD57" s="81">
        <f>Z57*U57</f>
        <v>0</v>
      </c>
      <c r="AE57" s="82"/>
      <c r="AF57" s="82"/>
      <c r="AG57" s="83"/>
      <c r="AH57" s="41">
        <f t="shared" si="10"/>
        <v>0</v>
      </c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</row>
    <row r="58" spans="1:90" ht="14.25" customHeight="1" outlineLevel="1" x14ac:dyDescent="0.2">
      <c r="A58" s="125"/>
      <c r="B58" s="84">
        <v>10</v>
      </c>
      <c r="C58" s="85"/>
      <c r="D58" s="86" t="s">
        <v>83</v>
      </c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" t="s">
        <v>61</v>
      </c>
      <c r="R58" s="1" t="s">
        <v>61</v>
      </c>
      <c r="S58" s="1" t="s">
        <v>61</v>
      </c>
      <c r="T58" s="1"/>
      <c r="U58" s="108"/>
      <c r="V58" s="109"/>
      <c r="W58" s="110"/>
      <c r="X58" s="116" t="s">
        <v>7</v>
      </c>
      <c r="Y58" s="117"/>
      <c r="Z58" s="88">
        <v>205</v>
      </c>
      <c r="AA58" s="89"/>
      <c r="AB58" s="89"/>
      <c r="AC58" s="118"/>
      <c r="AD58" s="81">
        <f t="shared" ref="AD58:AD62" si="12">Z58*U58</f>
        <v>0</v>
      </c>
      <c r="AE58" s="82"/>
      <c r="AF58" s="82"/>
      <c r="AG58" s="83"/>
      <c r="AH58" s="41">
        <f t="shared" si="10"/>
        <v>0</v>
      </c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</row>
    <row r="59" spans="1:90" ht="14.25" customHeight="1" outlineLevel="1" x14ac:dyDescent="0.2">
      <c r="A59" s="125"/>
      <c r="B59" s="84">
        <v>11</v>
      </c>
      <c r="C59" s="85"/>
      <c r="D59" s="86" t="s">
        <v>84</v>
      </c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" t="s">
        <v>62</v>
      </c>
      <c r="R59" s="1" t="s">
        <v>62</v>
      </c>
      <c r="S59" s="1" t="s">
        <v>62</v>
      </c>
      <c r="T59" s="1"/>
      <c r="U59" s="108"/>
      <c r="V59" s="109"/>
      <c r="W59" s="110"/>
      <c r="X59" s="116" t="s">
        <v>7</v>
      </c>
      <c r="Y59" s="117"/>
      <c r="Z59" s="88">
        <v>205</v>
      </c>
      <c r="AA59" s="89"/>
      <c r="AB59" s="89"/>
      <c r="AC59" s="118"/>
      <c r="AD59" s="81">
        <f t="shared" si="12"/>
        <v>0</v>
      </c>
      <c r="AE59" s="82"/>
      <c r="AF59" s="82"/>
      <c r="AG59" s="83"/>
      <c r="AH59" s="41">
        <f t="shared" si="10"/>
        <v>0</v>
      </c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</row>
    <row r="60" spans="1:90" ht="14.25" customHeight="1" outlineLevel="1" x14ac:dyDescent="0.2">
      <c r="A60" s="125"/>
      <c r="B60" s="84">
        <v>12</v>
      </c>
      <c r="C60" s="85"/>
      <c r="D60" s="86" t="s">
        <v>85</v>
      </c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" t="s">
        <v>63</v>
      </c>
      <c r="R60" s="1" t="s">
        <v>63</v>
      </c>
      <c r="S60" s="1" t="s">
        <v>63</v>
      </c>
      <c r="T60" s="1"/>
      <c r="U60" s="55"/>
      <c r="V60" s="56"/>
      <c r="W60" s="57"/>
      <c r="X60" s="53" t="s">
        <v>7</v>
      </c>
      <c r="Y60" s="54"/>
      <c r="Z60" s="88">
        <v>205</v>
      </c>
      <c r="AA60" s="89"/>
      <c r="AB60" s="51"/>
      <c r="AC60" s="52"/>
      <c r="AD60" s="81">
        <f t="shared" si="12"/>
        <v>0</v>
      </c>
      <c r="AE60" s="82"/>
      <c r="AF60" s="82"/>
      <c r="AG60" s="83"/>
      <c r="AH60" s="41">
        <f t="shared" si="10"/>
        <v>0</v>
      </c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</row>
    <row r="61" spans="1:90" ht="14.25" customHeight="1" outlineLevel="1" x14ac:dyDescent="0.2">
      <c r="A61" s="125"/>
      <c r="B61" s="84">
        <v>13</v>
      </c>
      <c r="C61" s="85"/>
      <c r="D61" s="86" t="s">
        <v>86</v>
      </c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" t="s">
        <v>64</v>
      </c>
      <c r="R61" s="1" t="s">
        <v>64</v>
      </c>
      <c r="S61" s="1" t="s">
        <v>64</v>
      </c>
      <c r="T61" s="1"/>
      <c r="U61" s="55"/>
      <c r="V61" s="56"/>
      <c r="W61" s="57"/>
      <c r="X61" s="53" t="s">
        <v>7</v>
      </c>
      <c r="Y61" s="54"/>
      <c r="Z61" s="88">
        <v>205</v>
      </c>
      <c r="AA61" s="89"/>
      <c r="AB61" s="51"/>
      <c r="AC61" s="52"/>
      <c r="AD61" s="81">
        <f t="shared" si="12"/>
        <v>0</v>
      </c>
      <c r="AE61" s="82"/>
      <c r="AF61" s="82"/>
      <c r="AG61" s="83"/>
      <c r="AH61" s="41">
        <f t="shared" si="10"/>
        <v>0</v>
      </c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</row>
    <row r="62" spans="1:90" ht="14.25" customHeight="1" outlineLevel="1" x14ac:dyDescent="0.2">
      <c r="A62" s="125"/>
      <c r="B62" s="84">
        <v>14</v>
      </c>
      <c r="C62" s="85"/>
      <c r="D62" s="86" t="s">
        <v>90</v>
      </c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" t="s">
        <v>55</v>
      </c>
      <c r="R62" s="1" t="s">
        <v>55</v>
      </c>
      <c r="S62" s="1" t="s">
        <v>55</v>
      </c>
      <c r="T62" s="1"/>
      <c r="U62" s="108"/>
      <c r="V62" s="109"/>
      <c r="W62" s="110"/>
      <c r="X62" s="116" t="s">
        <v>7</v>
      </c>
      <c r="Y62" s="117"/>
      <c r="Z62" s="88">
        <v>205</v>
      </c>
      <c r="AA62" s="89"/>
      <c r="AB62" s="89"/>
      <c r="AC62" s="118"/>
      <c r="AD62" s="81">
        <f t="shared" si="12"/>
        <v>0</v>
      </c>
      <c r="AE62" s="82"/>
      <c r="AF62" s="82"/>
      <c r="AG62" s="83"/>
      <c r="AH62" s="41">
        <f t="shared" si="10"/>
        <v>0</v>
      </c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</row>
    <row r="63" spans="1:90" ht="14.25" customHeight="1" outlineLevel="1" x14ac:dyDescent="0.2">
      <c r="A63" s="125"/>
      <c r="B63" s="84">
        <v>15</v>
      </c>
      <c r="C63" s="85"/>
      <c r="D63" s="121" t="s">
        <v>91</v>
      </c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" t="s">
        <v>56</v>
      </c>
      <c r="R63" s="1" t="s">
        <v>56</v>
      </c>
      <c r="S63" s="1" t="s">
        <v>56</v>
      </c>
      <c r="T63" s="1"/>
      <c r="U63" s="55"/>
      <c r="V63" s="56"/>
      <c r="W63" s="57"/>
      <c r="X63" s="53" t="s">
        <v>7</v>
      </c>
      <c r="Y63" s="54"/>
      <c r="Z63" s="88">
        <v>205</v>
      </c>
      <c r="AA63" s="89"/>
      <c r="AB63" s="51"/>
      <c r="AC63" s="52"/>
      <c r="AD63" s="81">
        <f>Z63*U63</f>
        <v>0</v>
      </c>
      <c r="AE63" s="82"/>
      <c r="AF63" s="82"/>
      <c r="AG63" s="83"/>
      <c r="AH63" s="41">
        <f t="shared" si="10"/>
        <v>0</v>
      </c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</row>
    <row r="64" spans="1:90" ht="14.25" customHeight="1" outlineLevel="1" x14ac:dyDescent="0.2">
      <c r="A64" s="125"/>
      <c r="B64" s="84">
        <v>16</v>
      </c>
      <c r="C64" s="85"/>
      <c r="D64" s="119" t="s">
        <v>98</v>
      </c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" t="s">
        <v>57</v>
      </c>
      <c r="R64" s="1" t="s">
        <v>57</v>
      </c>
      <c r="S64" s="1" t="s">
        <v>57</v>
      </c>
      <c r="T64" s="1"/>
      <c r="U64" s="55"/>
      <c r="V64" s="56"/>
      <c r="W64" s="57"/>
      <c r="X64" s="53" t="s">
        <v>7</v>
      </c>
      <c r="Y64" s="54"/>
      <c r="Z64" s="88">
        <v>205</v>
      </c>
      <c r="AA64" s="89"/>
      <c r="AB64" s="51"/>
      <c r="AC64" s="52"/>
      <c r="AD64" s="81">
        <f>Z64*U64</f>
        <v>0</v>
      </c>
      <c r="AE64" s="82"/>
      <c r="AF64" s="82"/>
      <c r="AG64" s="83"/>
      <c r="AH64" s="41">
        <f t="shared" si="10"/>
        <v>0</v>
      </c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</row>
    <row r="65" spans="1:90" ht="14.25" customHeight="1" outlineLevel="1" x14ac:dyDescent="0.2">
      <c r="A65" s="125"/>
      <c r="B65" s="84">
        <v>17</v>
      </c>
      <c r="C65" s="85"/>
      <c r="D65" s="86" t="s">
        <v>78</v>
      </c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" t="s">
        <v>58</v>
      </c>
      <c r="R65" s="1" t="s">
        <v>58</v>
      </c>
      <c r="S65" s="1" t="s">
        <v>58</v>
      </c>
      <c r="T65" s="1"/>
      <c r="U65" s="55"/>
      <c r="V65" s="56"/>
      <c r="W65" s="57"/>
      <c r="X65" s="53" t="s">
        <v>7</v>
      </c>
      <c r="Y65" s="54"/>
      <c r="Z65" s="88">
        <v>205</v>
      </c>
      <c r="AA65" s="89"/>
      <c r="AB65" s="51"/>
      <c r="AC65" s="52"/>
      <c r="AD65" s="81">
        <f>Z65*U65</f>
        <v>0</v>
      </c>
      <c r="AE65" s="82"/>
      <c r="AF65" s="82"/>
      <c r="AG65" s="83"/>
      <c r="AH65" s="41">
        <f t="shared" si="10"/>
        <v>0</v>
      </c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</row>
    <row r="66" spans="1:90" ht="14.25" customHeight="1" outlineLevel="1" x14ac:dyDescent="0.2">
      <c r="A66" s="125"/>
      <c r="B66" s="84">
        <v>18</v>
      </c>
      <c r="C66" s="85"/>
      <c r="D66" s="86" t="s">
        <v>88</v>
      </c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" t="s">
        <v>59</v>
      </c>
      <c r="R66" s="1" t="s">
        <v>59</v>
      </c>
      <c r="S66" s="1" t="s">
        <v>59</v>
      </c>
      <c r="T66" s="1"/>
      <c r="U66" s="55"/>
      <c r="V66" s="56"/>
      <c r="W66" s="57"/>
      <c r="X66" s="53" t="s">
        <v>7</v>
      </c>
      <c r="Y66" s="54"/>
      <c r="Z66" s="88">
        <v>205</v>
      </c>
      <c r="AA66" s="89"/>
      <c r="AB66" s="51"/>
      <c r="AC66" s="52"/>
      <c r="AD66" s="81">
        <f>Z66*U66</f>
        <v>0</v>
      </c>
      <c r="AE66" s="82"/>
      <c r="AF66" s="82"/>
      <c r="AG66" s="83"/>
      <c r="AH66" s="41">
        <f t="shared" si="10"/>
        <v>0</v>
      </c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</row>
    <row r="67" spans="1:90" ht="14.25" customHeight="1" outlineLevel="1" x14ac:dyDescent="0.2">
      <c r="A67" s="125"/>
      <c r="B67" s="84">
        <v>19</v>
      </c>
      <c r="C67" s="85"/>
      <c r="D67" s="86" t="s">
        <v>89</v>
      </c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" t="s">
        <v>60</v>
      </c>
      <c r="R67" s="1" t="s">
        <v>60</v>
      </c>
      <c r="S67" s="1" t="s">
        <v>60</v>
      </c>
      <c r="T67" s="1"/>
      <c r="U67" s="55"/>
      <c r="V67" s="56"/>
      <c r="W67" s="57"/>
      <c r="X67" s="53" t="s">
        <v>7</v>
      </c>
      <c r="Y67" s="54"/>
      <c r="Z67" s="88">
        <v>205</v>
      </c>
      <c r="AA67" s="89"/>
      <c r="AB67" s="51"/>
      <c r="AC67" s="52"/>
      <c r="AD67" s="81">
        <f>Z67*U67</f>
        <v>0</v>
      </c>
      <c r="AE67" s="82"/>
      <c r="AF67" s="82"/>
      <c r="AG67" s="83"/>
      <c r="AH67" s="41">
        <f t="shared" si="10"/>
        <v>0</v>
      </c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</row>
    <row r="68" spans="1:90" ht="14.25" customHeight="1" outlineLevel="1" x14ac:dyDescent="0.2">
      <c r="A68" s="125"/>
      <c r="B68" s="84">
        <v>20</v>
      </c>
      <c r="C68" s="85"/>
      <c r="D68" s="86" t="s">
        <v>73</v>
      </c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" t="s">
        <v>61</v>
      </c>
      <c r="R68" s="1" t="s">
        <v>61</v>
      </c>
      <c r="S68" s="1" t="s">
        <v>61</v>
      </c>
      <c r="T68" s="1"/>
      <c r="U68" s="108"/>
      <c r="V68" s="109"/>
      <c r="W68" s="110"/>
      <c r="X68" s="116" t="s">
        <v>7</v>
      </c>
      <c r="Y68" s="117"/>
      <c r="Z68" s="88">
        <v>205</v>
      </c>
      <c r="AA68" s="89"/>
      <c r="AB68" s="89"/>
      <c r="AC68" s="118"/>
      <c r="AD68" s="81">
        <f t="shared" ref="AD68:AD75" si="13">Z68*U68</f>
        <v>0</v>
      </c>
      <c r="AE68" s="82"/>
      <c r="AF68" s="82"/>
      <c r="AG68" s="83"/>
      <c r="AH68" s="41">
        <f t="shared" si="10"/>
        <v>0</v>
      </c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</row>
    <row r="69" spans="1:90" ht="14.25" customHeight="1" outlineLevel="1" x14ac:dyDescent="0.2">
      <c r="A69" s="125"/>
      <c r="B69" s="84">
        <v>21</v>
      </c>
      <c r="C69" s="85"/>
      <c r="D69" s="86" t="s">
        <v>74</v>
      </c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" t="s">
        <v>62</v>
      </c>
      <c r="R69" s="1" t="s">
        <v>62</v>
      </c>
      <c r="S69" s="1" t="s">
        <v>62</v>
      </c>
      <c r="T69" s="1"/>
      <c r="U69" s="108"/>
      <c r="V69" s="109"/>
      <c r="W69" s="110"/>
      <c r="X69" s="116" t="s">
        <v>7</v>
      </c>
      <c r="Y69" s="117"/>
      <c r="Z69" s="88">
        <v>205</v>
      </c>
      <c r="AA69" s="89"/>
      <c r="AB69" s="89"/>
      <c r="AC69" s="118"/>
      <c r="AD69" s="81">
        <f t="shared" si="13"/>
        <v>0</v>
      </c>
      <c r="AE69" s="82"/>
      <c r="AF69" s="82"/>
      <c r="AG69" s="83"/>
      <c r="AH69" s="41">
        <f t="shared" si="10"/>
        <v>0</v>
      </c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</row>
    <row r="70" spans="1:90" ht="14.25" customHeight="1" outlineLevel="1" x14ac:dyDescent="0.2">
      <c r="A70" s="125"/>
      <c r="B70" s="84">
        <v>22</v>
      </c>
      <c r="C70" s="85"/>
      <c r="D70" s="86" t="s">
        <v>97</v>
      </c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1" t="s">
        <v>63</v>
      </c>
      <c r="R70" s="1" t="s">
        <v>63</v>
      </c>
      <c r="S70" s="1" t="s">
        <v>63</v>
      </c>
      <c r="T70" s="1"/>
      <c r="U70" s="55"/>
      <c r="V70" s="56"/>
      <c r="W70" s="57"/>
      <c r="X70" s="53" t="s">
        <v>7</v>
      </c>
      <c r="Y70" s="54"/>
      <c r="Z70" s="88">
        <v>205</v>
      </c>
      <c r="AA70" s="89"/>
      <c r="AB70" s="51"/>
      <c r="AC70" s="52"/>
      <c r="AD70" s="81">
        <f t="shared" si="13"/>
        <v>0</v>
      </c>
      <c r="AE70" s="82"/>
      <c r="AF70" s="82"/>
      <c r="AG70" s="83"/>
      <c r="AH70" s="41">
        <f t="shared" si="10"/>
        <v>0</v>
      </c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</row>
    <row r="71" spans="1:90" ht="14.25" customHeight="1" outlineLevel="1" x14ac:dyDescent="0.2">
      <c r="A71" s="125"/>
      <c r="B71" s="84">
        <v>23</v>
      </c>
      <c r="C71" s="85"/>
      <c r="D71" s="86" t="s">
        <v>80</v>
      </c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1" t="s">
        <v>64</v>
      </c>
      <c r="R71" s="1" t="s">
        <v>64</v>
      </c>
      <c r="S71" s="1" t="s">
        <v>64</v>
      </c>
      <c r="T71" s="1"/>
      <c r="U71" s="55"/>
      <c r="V71" s="56"/>
      <c r="W71" s="57"/>
      <c r="X71" s="53" t="s">
        <v>7</v>
      </c>
      <c r="Y71" s="54"/>
      <c r="Z71" s="88">
        <v>205</v>
      </c>
      <c r="AA71" s="89"/>
      <c r="AB71" s="51"/>
      <c r="AC71" s="52"/>
      <c r="AD71" s="81">
        <f t="shared" si="13"/>
        <v>0</v>
      </c>
      <c r="AE71" s="82"/>
      <c r="AF71" s="82"/>
      <c r="AG71" s="83"/>
      <c r="AH71" s="41">
        <f t="shared" si="10"/>
        <v>0</v>
      </c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</row>
    <row r="72" spans="1:90" ht="14.25" customHeight="1" outlineLevel="1" x14ac:dyDescent="0.2">
      <c r="A72" s="125"/>
      <c r="B72" s="84">
        <v>24</v>
      </c>
      <c r="C72" s="85"/>
      <c r="D72" s="114" t="s">
        <v>81</v>
      </c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" t="s">
        <v>65</v>
      </c>
      <c r="R72" s="1" t="s">
        <v>65</v>
      </c>
      <c r="S72" s="1" t="s">
        <v>65</v>
      </c>
      <c r="T72" s="1"/>
      <c r="U72" s="55"/>
      <c r="V72" s="56"/>
      <c r="W72" s="57"/>
      <c r="X72" s="53" t="s">
        <v>7</v>
      </c>
      <c r="Y72" s="54"/>
      <c r="Z72" s="88">
        <v>205</v>
      </c>
      <c r="AA72" s="89"/>
      <c r="AB72" s="51"/>
      <c r="AC72" s="52"/>
      <c r="AD72" s="81">
        <f t="shared" si="13"/>
        <v>0</v>
      </c>
      <c r="AE72" s="82"/>
      <c r="AF72" s="82"/>
      <c r="AG72" s="83"/>
      <c r="AH72" s="41">
        <f t="shared" si="10"/>
        <v>0</v>
      </c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</row>
    <row r="73" spans="1:90" ht="14.25" customHeight="1" outlineLevel="1" x14ac:dyDescent="0.2">
      <c r="A73" s="125"/>
      <c r="B73" s="84">
        <v>25</v>
      </c>
      <c r="C73" s="85"/>
      <c r="D73" s="114" t="s">
        <v>82</v>
      </c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" t="s">
        <v>66</v>
      </c>
      <c r="R73" s="1" t="s">
        <v>66</v>
      </c>
      <c r="S73" s="1" t="s">
        <v>66</v>
      </c>
      <c r="T73" s="1"/>
      <c r="U73" s="55"/>
      <c r="V73" s="56"/>
      <c r="W73" s="57"/>
      <c r="X73" s="53" t="s">
        <v>7</v>
      </c>
      <c r="Y73" s="54"/>
      <c r="Z73" s="88">
        <v>205</v>
      </c>
      <c r="AA73" s="89"/>
      <c r="AB73" s="51"/>
      <c r="AC73" s="52"/>
      <c r="AD73" s="81">
        <f t="shared" si="13"/>
        <v>0</v>
      </c>
      <c r="AE73" s="82"/>
      <c r="AF73" s="82"/>
      <c r="AG73" s="83"/>
      <c r="AH73" s="41">
        <f t="shared" si="10"/>
        <v>0</v>
      </c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</row>
    <row r="74" spans="1:90" ht="14.25" customHeight="1" outlineLevel="1" x14ac:dyDescent="0.2">
      <c r="A74" s="125"/>
      <c r="B74" s="84">
        <v>26</v>
      </c>
      <c r="C74" s="85"/>
      <c r="D74" s="114" t="s">
        <v>100</v>
      </c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" t="s">
        <v>67</v>
      </c>
      <c r="R74" s="1" t="s">
        <v>67</v>
      </c>
      <c r="S74" s="1" t="s">
        <v>67</v>
      </c>
      <c r="T74" s="1"/>
      <c r="U74" s="55"/>
      <c r="V74" s="56"/>
      <c r="W74" s="57"/>
      <c r="X74" s="53" t="s">
        <v>7</v>
      </c>
      <c r="Y74" s="54"/>
      <c r="Z74" s="88">
        <v>205</v>
      </c>
      <c r="AA74" s="89"/>
      <c r="AB74" s="51"/>
      <c r="AC74" s="52"/>
      <c r="AD74" s="81">
        <f t="shared" si="13"/>
        <v>0</v>
      </c>
      <c r="AE74" s="82"/>
      <c r="AF74" s="82"/>
      <c r="AG74" s="83"/>
      <c r="AH74" s="41">
        <f>0.074*U74/15</f>
        <v>0</v>
      </c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</row>
    <row r="75" spans="1:90" ht="14.25" customHeight="1" outlineLevel="1" thickBot="1" x14ac:dyDescent="0.25">
      <c r="A75" s="125"/>
      <c r="B75" s="84">
        <v>27</v>
      </c>
      <c r="C75" s="85"/>
      <c r="D75" s="114" t="s">
        <v>99</v>
      </c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" t="s">
        <v>68</v>
      </c>
      <c r="R75" s="1" t="s">
        <v>68</v>
      </c>
      <c r="S75" s="1" t="s">
        <v>68</v>
      </c>
      <c r="T75" s="1"/>
      <c r="U75" s="55"/>
      <c r="V75" s="56"/>
      <c r="W75" s="57"/>
      <c r="X75" s="53" t="s">
        <v>7</v>
      </c>
      <c r="Y75" s="54"/>
      <c r="Z75" s="88">
        <v>205</v>
      </c>
      <c r="AA75" s="89"/>
      <c r="AB75" s="51"/>
      <c r="AC75" s="52"/>
      <c r="AD75" s="81">
        <f t="shared" si="13"/>
        <v>0</v>
      </c>
      <c r="AE75" s="82"/>
      <c r="AF75" s="82"/>
      <c r="AG75" s="83"/>
      <c r="AH75" s="41">
        <f t="shared" si="10"/>
        <v>0</v>
      </c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</row>
    <row r="76" spans="1:90" ht="17.25" thickBot="1" x14ac:dyDescent="0.3">
      <c r="A76" s="125"/>
      <c r="B76" s="126"/>
      <c r="C76" s="127"/>
      <c r="D76" s="321" t="s">
        <v>123</v>
      </c>
      <c r="E76" s="322"/>
      <c r="F76" s="322"/>
      <c r="G76" s="322"/>
      <c r="H76" s="322"/>
      <c r="I76" s="322"/>
      <c r="J76" s="322"/>
      <c r="K76" s="322"/>
      <c r="L76" s="322"/>
      <c r="M76" s="322"/>
      <c r="N76" s="322"/>
      <c r="O76" s="322"/>
      <c r="P76" s="322"/>
      <c r="Q76" s="323"/>
      <c r="R76" s="323"/>
      <c r="S76" s="323"/>
      <c r="T76" s="323"/>
      <c r="U76" s="131">
        <f>SUM(U77:U81)/10+SUM(U82:W86)</f>
        <v>0</v>
      </c>
      <c r="V76" s="131"/>
      <c r="W76" s="131"/>
      <c r="X76" s="132"/>
      <c r="Y76" s="132"/>
      <c r="Z76" s="131" t="s">
        <v>8</v>
      </c>
      <c r="AA76" s="131"/>
      <c r="AB76" s="131"/>
      <c r="AC76" s="131"/>
      <c r="AD76" s="105">
        <f>SUM(AD77:AG86)</f>
        <v>0</v>
      </c>
      <c r="AE76" s="105"/>
      <c r="AF76" s="105"/>
      <c r="AG76" s="106"/>
      <c r="AH76" s="59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</row>
    <row r="77" spans="1:90" ht="14.25" customHeight="1" outlineLevel="1" x14ac:dyDescent="0.2">
      <c r="A77" s="125"/>
      <c r="B77" s="84">
        <v>1</v>
      </c>
      <c r="C77" s="85"/>
      <c r="D77" s="107" t="s">
        <v>102</v>
      </c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" t="s">
        <v>51</v>
      </c>
      <c r="R77" s="1" t="s">
        <v>51</v>
      </c>
      <c r="S77" s="1" t="s">
        <v>51</v>
      </c>
      <c r="T77" s="1"/>
      <c r="U77" s="94"/>
      <c r="V77" s="95"/>
      <c r="W77" s="96"/>
      <c r="X77" s="97" t="s">
        <v>120</v>
      </c>
      <c r="Y77" s="98"/>
      <c r="Z77" s="88">
        <v>70</v>
      </c>
      <c r="AA77" s="89"/>
      <c r="AB77" s="89"/>
      <c r="AC77" s="118"/>
      <c r="AD77" s="102">
        <f t="shared" ref="AD77" si="14">Z77*U77</f>
        <v>0</v>
      </c>
      <c r="AE77" s="103"/>
      <c r="AF77" s="103"/>
      <c r="AG77" s="104"/>
      <c r="AH77" s="40">
        <f>0.023*U77/10</f>
        <v>0</v>
      </c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</row>
    <row r="78" spans="1:90" ht="14.25" customHeight="1" outlineLevel="1" x14ac:dyDescent="0.2">
      <c r="A78" s="125"/>
      <c r="B78" s="84">
        <v>2</v>
      </c>
      <c r="C78" s="85"/>
      <c r="D78" s="86" t="s">
        <v>103</v>
      </c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" t="s">
        <v>52</v>
      </c>
      <c r="R78" s="1" t="s">
        <v>52</v>
      </c>
      <c r="S78" s="1" t="s">
        <v>52</v>
      </c>
      <c r="T78" s="1"/>
      <c r="U78" s="108"/>
      <c r="V78" s="109"/>
      <c r="W78" s="110"/>
      <c r="X78" s="116" t="s">
        <v>120</v>
      </c>
      <c r="Y78" s="117"/>
      <c r="Z78" s="88">
        <v>70</v>
      </c>
      <c r="AA78" s="89"/>
      <c r="AB78" s="89"/>
      <c r="AC78" s="118"/>
      <c r="AD78" s="81">
        <f t="shared" ref="AD78:AD85" si="15">Z78*U78</f>
        <v>0</v>
      </c>
      <c r="AE78" s="82"/>
      <c r="AF78" s="82"/>
      <c r="AG78" s="83"/>
      <c r="AH78" s="40">
        <f t="shared" ref="AH78:AH81" si="16">0.023*U78/10</f>
        <v>0</v>
      </c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</row>
    <row r="79" spans="1:90" ht="14.25" customHeight="1" outlineLevel="1" x14ac:dyDescent="0.2">
      <c r="A79" s="125"/>
      <c r="B79" s="84">
        <v>3</v>
      </c>
      <c r="C79" s="85"/>
      <c r="D79" s="86" t="s">
        <v>105</v>
      </c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" t="s">
        <v>52</v>
      </c>
      <c r="R79" s="1" t="s">
        <v>52</v>
      </c>
      <c r="S79" s="1" t="s">
        <v>52</v>
      </c>
      <c r="T79" s="1"/>
      <c r="U79" s="108"/>
      <c r="V79" s="109"/>
      <c r="W79" s="110"/>
      <c r="X79" s="116" t="s">
        <v>120</v>
      </c>
      <c r="Y79" s="117"/>
      <c r="Z79" s="88">
        <v>70</v>
      </c>
      <c r="AA79" s="89"/>
      <c r="AB79" s="89"/>
      <c r="AC79" s="118"/>
      <c r="AD79" s="81">
        <f t="shared" si="15"/>
        <v>0</v>
      </c>
      <c r="AE79" s="82"/>
      <c r="AF79" s="82"/>
      <c r="AG79" s="83"/>
      <c r="AH79" s="40">
        <f t="shared" si="16"/>
        <v>0</v>
      </c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</row>
    <row r="80" spans="1:90" ht="14.25" customHeight="1" outlineLevel="1" x14ac:dyDescent="0.2">
      <c r="A80" s="125"/>
      <c r="B80" s="84">
        <v>4</v>
      </c>
      <c r="C80" s="85"/>
      <c r="D80" s="86" t="s">
        <v>116</v>
      </c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" t="s">
        <v>52</v>
      </c>
      <c r="R80" s="1" t="s">
        <v>52</v>
      </c>
      <c r="S80" s="1" t="s">
        <v>52</v>
      </c>
      <c r="T80" s="1"/>
      <c r="U80" s="108"/>
      <c r="V80" s="109"/>
      <c r="W80" s="110"/>
      <c r="X80" s="116" t="s">
        <v>120</v>
      </c>
      <c r="Y80" s="117"/>
      <c r="Z80" s="88">
        <v>70</v>
      </c>
      <c r="AA80" s="89"/>
      <c r="AB80" s="89"/>
      <c r="AC80" s="118"/>
      <c r="AD80" s="81">
        <f t="shared" si="15"/>
        <v>0</v>
      </c>
      <c r="AE80" s="82"/>
      <c r="AF80" s="82"/>
      <c r="AG80" s="83"/>
      <c r="AH80" s="40">
        <f t="shared" si="16"/>
        <v>0</v>
      </c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</row>
    <row r="81" spans="1:90" ht="14.25" customHeight="1" outlineLevel="1" x14ac:dyDescent="0.2">
      <c r="A81" s="125"/>
      <c r="B81" s="84">
        <v>5</v>
      </c>
      <c r="C81" s="85"/>
      <c r="D81" s="86" t="s">
        <v>118</v>
      </c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" t="s">
        <v>52</v>
      </c>
      <c r="R81" s="1" t="s">
        <v>52</v>
      </c>
      <c r="S81" s="1" t="s">
        <v>52</v>
      </c>
      <c r="T81" s="1"/>
      <c r="U81" s="108"/>
      <c r="V81" s="109"/>
      <c r="W81" s="110"/>
      <c r="X81" s="116" t="s">
        <v>120</v>
      </c>
      <c r="Y81" s="117"/>
      <c r="Z81" s="88">
        <v>70</v>
      </c>
      <c r="AA81" s="89"/>
      <c r="AB81" s="89"/>
      <c r="AC81" s="118"/>
      <c r="AD81" s="81">
        <f t="shared" si="15"/>
        <v>0</v>
      </c>
      <c r="AE81" s="82"/>
      <c r="AF81" s="82"/>
      <c r="AG81" s="83"/>
      <c r="AH81" s="40">
        <f t="shared" si="16"/>
        <v>0</v>
      </c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</row>
    <row r="82" spans="1:90" ht="14.25" customHeight="1" outlineLevel="1" x14ac:dyDescent="0.2">
      <c r="A82" s="125"/>
      <c r="B82" s="84">
        <v>6</v>
      </c>
      <c r="C82" s="85"/>
      <c r="D82" s="86" t="s">
        <v>104</v>
      </c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" t="s">
        <v>52</v>
      </c>
      <c r="R82" s="1" t="s">
        <v>52</v>
      </c>
      <c r="S82" s="1" t="s">
        <v>52</v>
      </c>
      <c r="T82" s="1"/>
      <c r="U82" s="108"/>
      <c r="V82" s="109"/>
      <c r="W82" s="110"/>
      <c r="X82" s="116" t="s">
        <v>7</v>
      </c>
      <c r="Y82" s="117"/>
      <c r="Z82" s="88">
        <v>268</v>
      </c>
      <c r="AA82" s="89"/>
      <c r="AB82" s="89"/>
      <c r="AC82" s="118"/>
      <c r="AD82" s="81">
        <f t="shared" si="15"/>
        <v>0</v>
      </c>
      <c r="AE82" s="82"/>
      <c r="AF82" s="82"/>
      <c r="AG82" s="83"/>
      <c r="AH82" s="41">
        <f t="shared" ref="AH82:AH83" si="17">0.02*U82</f>
        <v>0</v>
      </c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</row>
    <row r="83" spans="1:90" ht="14.25" customHeight="1" outlineLevel="1" x14ac:dyDescent="0.2">
      <c r="A83" s="125"/>
      <c r="B83" s="84">
        <v>7</v>
      </c>
      <c r="C83" s="85"/>
      <c r="D83" s="86" t="s">
        <v>101</v>
      </c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" t="s">
        <v>52</v>
      </c>
      <c r="R83" s="1" t="s">
        <v>52</v>
      </c>
      <c r="S83" s="1" t="s">
        <v>52</v>
      </c>
      <c r="T83" s="1"/>
      <c r="U83" s="108"/>
      <c r="V83" s="109"/>
      <c r="W83" s="110"/>
      <c r="X83" s="116" t="s">
        <v>7</v>
      </c>
      <c r="Y83" s="117"/>
      <c r="Z83" s="88">
        <v>268</v>
      </c>
      <c r="AA83" s="89"/>
      <c r="AB83" s="89"/>
      <c r="AC83" s="118"/>
      <c r="AD83" s="81">
        <f t="shared" si="15"/>
        <v>0</v>
      </c>
      <c r="AE83" s="82"/>
      <c r="AF83" s="82"/>
      <c r="AG83" s="83"/>
      <c r="AH83" s="41">
        <f t="shared" si="17"/>
        <v>0</v>
      </c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</row>
    <row r="84" spans="1:90" ht="14.25" customHeight="1" outlineLevel="1" x14ac:dyDescent="0.2">
      <c r="A84" s="125"/>
      <c r="B84" s="84">
        <v>8</v>
      </c>
      <c r="C84" s="85"/>
      <c r="D84" s="86" t="s">
        <v>115</v>
      </c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" t="s">
        <v>52</v>
      </c>
      <c r="R84" s="1" t="s">
        <v>52</v>
      </c>
      <c r="S84" s="1" t="s">
        <v>52</v>
      </c>
      <c r="T84" s="1"/>
      <c r="U84" s="108"/>
      <c r="V84" s="109"/>
      <c r="W84" s="110"/>
      <c r="X84" s="116" t="s">
        <v>7</v>
      </c>
      <c r="Y84" s="117"/>
      <c r="Z84" s="88">
        <v>268</v>
      </c>
      <c r="AA84" s="89"/>
      <c r="AB84" s="89"/>
      <c r="AC84" s="118"/>
      <c r="AD84" s="81">
        <f t="shared" si="15"/>
        <v>0</v>
      </c>
      <c r="AE84" s="82"/>
      <c r="AF84" s="82"/>
      <c r="AG84" s="83"/>
      <c r="AH84" s="41">
        <f t="shared" ref="AH84:AH85" si="18">0.02*U84</f>
        <v>0</v>
      </c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</row>
    <row r="85" spans="1:90" ht="14.25" customHeight="1" outlineLevel="1" x14ac:dyDescent="0.2">
      <c r="A85" s="125"/>
      <c r="B85" s="84">
        <v>9</v>
      </c>
      <c r="C85" s="85"/>
      <c r="D85" s="86" t="s">
        <v>117</v>
      </c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" t="s">
        <v>52</v>
      </c>
      <c r="R85" s="1" t="s">
        <v>52</v>
      </c>
      <c r="S85" s="1" t="s">
        <v>52</v>
      </c>
      <c r="T85" s="1"/>
      <c r="U85" s="108"/>
      <c r="V85" s="109"/>
      <c r="W85" s="110"/>
      <c r="X85" s="116" t="s">
        <v>7</v>
      </c>
      <c r="Y85" s="117"/>
      <c r="Z85" s="88">
        <v>268</v>
      </c>
      <c r="AA85" s="89"/>
      <c r="AB85" s="89"/>
      <c r="AC85" s="118"/>
      <c r="AD85" s="81">
        <f t="shared" si="15"/>
        <v>0</v>
      </c>
      <c r="AE85" s="82"/>
      <c r="AF85" s="82"/>
      <c r="AG85" s="83"/>
      <c r="AH85" s="41">
        <f t="shared" si="18"/>
        <v>0</v>
      </c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</row>
    <row r="86" spans="1:90" ht="14.25" customHeight="1" outlineLevel="1" thickBot="1" x14ac:dyDescent="0.25">
      <c r="A86" s="125"/>
      <c r="B86" s="84">
        <v>10</v>
      </c>
      <c r="C86" s="85"/>
      <c r="D86" s="257" t="s">
        <v>119</v>
      </c>
      <c r="E86" s="258"/>
      <c r="F86" s="258"/>
      <c r="G86" s="258"/>
      <c r="H86" s="258"/>
      <c r="I86" s="258"/>
      <c r="J86" s="258"/>
      <c r="K86" s="258"/>
      <c r="L86" s="258"/>
      <c r="M86" s="258"/>
      <c r="N86" s="258"/>
      <c r="O86" s="258"/>
      <c r="P86" s="258"/>
      <c r="Q86" s="1" t="s">
        <v>53</v>
      </c>
      <c r="R86" s="1" t="s">
        <v>53</v>
      </c>
      <c r="S86" s="1" t="s">
        <v>53</v>
      </c>
      <c r="T86" s="1"/>
      <c r="U86" s="108"/>
      <c r="V86" s="109"/>
      <c r="W86" s="110"/>
      <c r="X86" s="116" t="s">
        <v>7</v>
      </c>
      <c r="Y86" s="117"/>
      <c r="Z86" s="88">
        <v>268</v>
      </c>
      <c r="AA86" s="89"/>
      <c r="AB86" s="89"/>
      <c r="AC86" s="118"/>
      <c r="AD86" s="81">
        <f t="shared" ref="AD86" si="19">Z86*U86</f>
        <v>0</v>
      </c>
      <c r="AE86" s="82"/>
      <c r="AF86" s="82"/>
      <c r="AG86" s="83"/>
      <c r="AH86" s="41">
        <f>0.02*U86</f>
        <v>0</v>
      </c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</row>
    <row r="87" spans="1:90" ht="17.25" customHeight="1" thickBot="1" x14ac:dyDescent="0.3">
      <c r="A87" s="125"/>
      <c r="B87" s="126"/>
      <c r="C87" s="127"/>
      <c r="D87" s="128" t="s">
        <v>106</v>
      </c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30"/>
      <c r="R87" s="130"/>
      <c r="S87" s="130"/>
      <c r="T87" s="130"/>
      <c r="U87" s="131">
        <f>SUM(U88:W95)</f>
        <v>0</v>
      </c>
      <c r="V87" s="131"/>
      <c r="W87" s="131"/>
      <c r="X87" s="132"/>
      <c r="Y87" s="132"/>
      <c r="Z87" s="131" t="s">
        <v>8</v>
      </c>
      <c r="AA87" s="131"/>
      <c r="AB87" s="131"/>
      <c r="AC87" s="131"/>
      <c r="AD87" s="105">
        <f>SUM(AD88:AG95)</f>
        <v>0</v>
      </c>
      <c r="AE87" s="105"/>
      <c r="AF87" s="105"/>
      <c r="AG87" s="106"/>
      <c r="AH87" s="59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</row>
    <row r="88" spans="1:90" ht="14.25" customHeight="1" outlineLevel="1" x14ac:dyDescent="0.2">
      <c r="A88" s="125"/>
      <c r="B88" s="84">
        <v>1</v>
      </c>
      <c r="C88" s="85"/>
      <c r="D88" s="107" t="s">
        <v>107</v>
      </c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" t="s">
        <v>51</v>
      </c>
      <c r="R88" s="1" t="s">
        <v>51</v>
      </c>
      <c r="S88" s="1" t="s">
        <v>51</v>
      </c>
      <c r="T88" s="1"/>
      <c r="U88" s="94"/>
      <c r="V88" s="95"/>
      <c r="W88" s="96"/>
      <c r="X88" s="97" t="s">
        <v>120</v>
      </c>
      <c r="Y88" s="98"/>
      <c r="Z88" s="88">
        <v>249</v>
      </c>
      <c r="AA88" s="89"/>
      <c r="AB88" s="89"/>
      <c r="AC88" s="118"/>
      <c r="AD88" s="102">
        <f t="shared" ref="AD88" si="20">Z88*U88</f>
        <v>0</v>
      </c>
      <c r="AE88" s="103"/>
      <c r="AF88" s="103"/>
      <c r="AG88" s="104"/>
      <c r="AH88" s="41">
        <f t="shared" ref="AH88:AH95" si="21">0.02*U88</f>
        <v>0</v>
      </c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</row>
    <row r="89" spans="1:90" ht="14.25" customHeight="1" outlineLevel="1" x14ac:dyDescent="0.2">
      <c r="A89" s="125"/>
      <c r="B89" s="84">
        <v>2</v>
      </c>
      <c r="C89" s="85"/>
      <c r="D89" s="86" t="s">
        <v>108</v>
      </c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" t="s">
        <v>52</v>
      </c>
      <c r="R89" s="1" t="s">
        <v>52</v>
      </c>
      <c r="S89" s="1" t="s">
        <v>52</v>
      </c>
      <c r="T89" s="1"/>
      <c r="U89" s="108"/>
      <c r="V89" s="109"/>
      <c r="W89" s="110"/>
      <c r="X89" s="116" t="s">
        <v>120</v>
      </c>
      <c r="Y89" s="117"/>
      <c r="Z89" s="88">
        <v>249</v>
      </c>
      <c r="AA89" s="89"/>
      <c r="AB89" s="89"/>
      <c r="AC89" s="118"/>
      <c r="AD89" s="81">
        <f t="shared" ref="AD89:AD94" si="22">Z89*U89</f>
        <v>0</v>
      </c>
      <c r="AE89" s="82"/>
      <c r="AF89" s="82"/>
      <c r="AG89" s="83"/>
      <c r="AH89" s="41">
        <f t="shared" si="21"/>
        <v>0</v>
      </c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</row>
    <row r="90" spans="1:90" ht="14.25" customHeight="1" outlineLevel="1" x14ac:dyDescent="0.2">
      <c r="A90" s="125"/>
      <c r="B90" s="84">
        <v>3</v>
      </c>
      <c r="C90" s="85"/>
      <c r="D90" s="86" t="s">
        <v>109</v>
      </c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" t="s">
        <v>52</v>
      </c>
      <c r="R90" s="1" t="s">
        <v>52</v>
      </c>
      <c r="S90" s="1" t="s">
        <v>52</v>
      </c>
      <c r="T90" s="1"/>
      <c r="U90" s="108"/>
      <c r="V90" s="109"/>
      <c r="W90" s="110"/>
      <c r="X90" s="116" t="s">
        <v>120</v>
      </c>
      <c r="Y90" s="117"/>
      <c r="Z90" s="88">
        <v>249</v>
      </c>
      <c r="AA90" s="89"/>
      <c r="AB90" s="89"/>
      <c r="AC90" s="118"/>
      <c r="AD90" s="81">
        <f t="shared" si="22"/>
        <v>0</v>
      </c>
      <c r="AE90" s="82"/>
      <c r="AF90" s="82"/>
      <c r="AG90" s="83"/>
      <c r="AH90" s="41">
        <f t="shared" si="21"/>
        <v>0</v>
      </c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</row>
    <row r="91" spans="1:90" ht="14.25" customHeight="1" outlineLevel="1" x14ac:dyDescent="0.2">
      <c r="A91" s="125"/>
      <c r="B91" s="84">
        <v>4</v>
      </c>
      <c r="C91" s="85"/>
      <c r="D91" s="86" t="s">
        <v>110</v>
      </c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" t="s">
        <v>52</v>
      </c>
      <c r="R91" s="1" t="s">
        <v>52</v>
      </c>
      <c r="S91" s="1" t="s">
        <v>52</v>
      </c>
      <c r="T91" s="1"/>
      <c r="U91" s="108"/>
      <c r="V91" s="109"/>
      <c r="W91" s="110"/>
      <c r="X91" s="116" t="s">
        <v>120</v>
      </c>
      <c r="Y91" s="117"/>
      <c r="Z91" s="88">
        <v>249</v>
      </c>
      <c r="AA91" s="89"/>
      <c r="AB91" s="89"/>
      <c r="AC91" s="118"/>
      <c r="AD91" s="81">
        <f t="shared" si="22"/>
        <v>0</v>
      </c>
      <c r="AE91" s="82"/>
      <c r="AF91" s="82"/>
      <c r="AG91" s="83"/>
      <c r="AH91" s="41">
        <f t="shared" si="21"/>
        <v>0</v>
      </c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</row>
    <row r="92" spans="1:90" ht="14.25" customHeight="1" outlineLevel="1" x14ac:dyDescent="0.2">
      <c r="A92" s="125"/>
      <c r="B92" s="84">
        <v>5</v>
      </c>
      <c r="C92" s="85"/>
      <c r="D92" s="86" t="s">
        <v>111</v>
      </c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" t="s">
        <v>52</v>
      </c>
      <c r="R92" s="1" t="s">
        <v>52</v>
      </c>
      <c r="S92" s="1" t="s">
        <v>52</v>
      </c>
      <c r="T92" s="1"/>
      <c r="U92" s="108"/>
      <c r="V92" s="109"/>
      <c r="W92" s="110"/>
      <c r="X92" s="116" t="s">
        <v>120</v>
      </c>
      <c r="Y92" s="117"/>
      <c r="Z92" s="88">
        <v>249</v>
      </c>
      <c r="AA92" s="89"/>
      <c r="AB92" s="89"/>
      <c r="AC92" s="118"/>
      <c r="AD92" s="81">
        <f t="shared" si="22"/>
        <v>0</v>
      </c>
      <c r="AE92" s="82"/>
      <c r="AF92" s="82"/>
      <c r="AG92" s="83"/>
      <c r="AH92" s="41">
        <f t="shared" si="21"/>
        <v>0</v>
      </c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</row>
    <row r="93" spans="1:90" ht="14.25" customHeight="1" outlineLevel="1" x14ac:dyDescent="0.2">
      <c r="A93" s="125"/>
      <c r="B93" s="84">
        <v>6</v>
      </c>
      <c r="C93" s="85"/>
      <c r="D93" s="86" t="s">
        <v>112</v>
      </c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" t="s">
        <v>52</v>
      </c>
      <c r="R93" s="1" t="s">
        <v>52</v>
      </c>
      <c r="S93" s="1" t="s">
        <v>52</v>
      </c>
      <c r="T93" s="1"/>
      <c r="U93" s="108"/>
      <c r="V93" s="109"/>
      <c r="W93" s="110"/>
      <c r="X93" s="116" t="s">
        <v>120</v>
      </c>
      <c r="Y93" s="117"/>
      <c r="Z93" s="88">
        <v>249</v>
      </c>
      <c r="AA93" s="89"/>
      <c r="AB93" s="89"/>
      <c r="AC93" s="118"/>
      <c r="AD93" s="81">
        <f t="shared" si="22"/>
        <v>0</v>
      </c>
      <c r="AE93" s="82"/>
      <c r="AF93" s="82"/>
      <c r="AG93" s="83"/>
      <c r="AH93" s="41">
        <f t="shared" si="21"/>
        <v>0</v>
      </c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</row>
    <row r="94" spans="1:90" ht="14.25" customHeight="1" outlineLevel="1" x14ac:dyDescent="0.2">
      <c r="A94" s="125"/>
      <c r="B94" s="84">
        <v>7</v>
      </c>
      <c r="C94" s="85"/>
      <c r="D94" s="86" t="s">
        <v>113</v>
      </c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" t="s">
        <v>52</v>
      </c>
      <c r="R94" s="1" t="s">
        <v>52</v>
      </c>
      <c r="S94" s="1" t="s">
        <v>52</v>
      </c>
      <c r="T94" s="1"/>
      <c r="U94" s="108"/>
      <c r="V94" s="109"/>
      <c r="W94" s="110"/>
      <c r="X94" s="116" t="s">
        <v>120</v>
      </c>
      <c r="Y94" s="117"/>
      <c r="Z94" s="88">
        <v>249</v>
      </c>
      <c r="AA94" s="89"/>
      <c r="AB94" s="89"/>
      <c r="AC94" s="118"/>
      <c r="AD94" s="81">
        <f t="shared" si="22"/>
        <v>0</v>
      </c>
      <c r="AE94" s="82"/>
      <c r="AF94" s="82"/>
      <c r="AG94" s="83"/>
      <c r="AH94" s="41">
        <f t="shared" si="21"/>
        <v>0</v>
      </c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</row>
    <row r="95" spans="1:90" ht="14.25" customHeight="1" outlineLevel="1" thickBot="1" x14ac:dyDescent="0.25">
      <c r="A95" s="125"/>
      <c r="B95" s="324">
        <v>8</v>
      </c>
      <c r="C95" s="325"/>
      <c r="D95" s="257" t="s">
        <v>114</v>
      </c>
      <c r="E95" s="258"/>
      <c r="F95" s="258"/>
      <c r="G95" s="258"/>
      <c r="H95" s="258"/>
      <c r="I95" s="258"/>
      <c r="J95" s="258"/>
      <c r="K95" s="258"/>
      <c r="L95" s="258"/>
      <c r="M95" s="258"/>
      <c r="N95" s="258"/>
      <c r="O95" s="258"/>
      <c r="P95" s="258"/>
      <c r="Q95" s="1" t="s">
        <v>53</v>
      </c>
      <c r="R95" s="1" t="s">
        <v>53</v>
      </c>
      <c r="S95" s="1" t="s">
        <v>53</v>
      </c>
      <c r="T95" s="1"/>
      <c r="U95" s="326"/>
      <c r="V95" s="327"/>
      <c r="W95" s="328"/>
      <c r="X95" s="329" t="s">
        <v>120</v>
      </c>
      <c r="Y95" s="330"/>
      <c r="Z95" s="331">
        <v>249</v>
      </c>
      <c r="AA95" s="332"/>
      <c r="AB95" s="332"/>
      <c r="AC95" s="333"/>
      <c r="AD95" s="232">
        <f t="shared" ref="AD95" si="23">Z95*U95</f>
        <v>0</v>
      </c>
      <c r="AE95" s="233"/>
      <c r="AF95" s="233"/>
      <c r="AG95" s="234"/>
      <c r="AH95" s="41">
        <f t="shared" si="21"/>
        <v>0</v>
      </c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</row>
    <row r="96" spans="1:90" ht="11.25" customHeight="1" x14ac:dyDescent="0.15">
      <c r="A96" s="42"/>
      <c r="B96" s="298" t="s">
        <v>20</v>
      </c>
      <c r="C96" s="299"/>
      <c r="D96" s="299"/>
      <c r="E96" s="299"/>
      <c r="F96" s="300"/>
      <c r="G96" s="304"/>
      <c r="H96" s="305"/>
      <c r="I96" s="305"/>
      <c r="J96" s="305"/>
      <c r="K96" s="305"/>
      <c r="L96" s="305"/>
      <c r="M96" s="305"/>
      <c r="N96" s="305"/>
      <c r="O96" s="306"/>
      <c r="P96" s="316" t="s">
        <v>21</v>
      </c>
      <c r="Q96" s="299"/>
      <c r="R96" s="299"/>
      <c r="S96" s="299"/>
      <c r="T96" s="300"/>
      <c r="U96" s="310">
        <f ca="1">TODAY()+2</f>
        <v>45050</v>
      </c>
      <c r="V96" s="311"/>
      <c r="W96" s="311"/>
      <c r="X96" s="311"/>
      <c r="Y96" s="311"/>
      <c r="Z96" s="311"/>
      <c r="AA96" s="311"/>
      <c r="AB96" s="311"/>
      <c r="AC96" s="311"/>
      <c r="AD96" s="311"/>
      <c r="AE96" s="311"/>
      <c r="AF96" s="311"/>
      <c r="AG96" s="312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</row>
    <row r="97" spans="1:90" ht="10.5" customHeight="1" x14ac:dyDescent="0.15">
      <c r="A97" s="42"/>
      <c r="B97" s="301"/>
      <c r="C97" s="302"/>
      <c r="D97" s="302"/>
      <c r="E97" s="302"/>
      <c r="F97" s="303"/>
      <c r="G97" s="307"/>
      <c r="H97" s="308"/>
      <c r="I97" s="308"/>
      <c r="J97" s="308"/>
      <c r="K97" s="308"/>
      <c r="L97" s="308"/>
      <c r="M97" s="308"/>
      <c r="N97" s="308"/>
      <c r="O97" s="309"/>
      <c r="P97" s="317"/>
      <c r="Q97" s="302"/>
      <c r="R97" s="302"/>
      <c r="S97" s="302"/>
      <c r="T97" s="303"/>
      <c r="U97" s="313"/>
      <c r="V97" s="314"/>
      <c r="W97" s="314"/>
      <c r="X97" s="314"/>
      <c r="Y97" s="314"/>
      <c r="Z97" s="314"/>
      <c r="AA97" s="314"/>
      <c r="AB97" s="314"/>
      <c r="AC97" s="314"/>
      <c r="AD97" s="314"/>
      <c r="AE97" s="314"/>
      <c r="AF97" s="314"/>
      <c r="AG97" s="315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</row>
    <row r="98" spans="1:90" ht="11.25" customHeight="1" x14ac:dyDescent="0.15">
      <c r="A98" s="42"/>
      <c r="B98" s="259" t="s">
        <v>22</v>
      </c>
      <c r="C98" s="260"/>
      <c r="D98" s="260"/>
      <c r="E98" s="260"/>
      <c r="F98" s="261"/>
      <c r="G98" s="290"/>
      <c r="H98" s="291"/>
      <c r="I98" s="291"/>
      <c r="J98" s="291"/>
      <c r="K98" s="291"/>
      <c r="L98" s="291"/>
      <c r="M98" s="291"/>
      <c r="N98" s="291"/>
      <c r="O98" s="292"/>
      <c r="P98" s="275"/>
      <c r="Q98" s="276"/>
      <c r="R98" s="276"/>
      <c r="S98" s="276"/>
      <c r="T98" s="277"/>
      <c r="U98" s="288"/>
      <c r="V98" s="289"/>
      <c r="W98" s="289"/>
      <c r="X98" s="289"/>
      <c r="Y98" s="289"/>
      <c r="Z98" s="289"/>
      <c r="AA98" s="22"/>
      <c r="AB98" s="22"/>
      <c r="AC98" s="22"/>
      <c r="AD98" s="22"/>
      <c r="AE98" s="22"/>
      <c r="AF98" s="22"/>
      <c r="AG98" s="27"/>
      <c r="AH98" s="1"/>
      <c r="AI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</row>
    <row r="99" spans="1:90" ht="6" customHeight="1" thickBot="1" x14ac:dyDescent="0.2">
      <c r="A99" s="42"/>
      <c r="B99" s="262"/>
      <c r="C99" s="263"/>
      <c r="D99" s="263"/>
      <c r="E99" s="263"/>
      <c r="F99" s="264"/>
      <c r="G99" s="293"/>
      <c r="H99" s="294"/>
      <c r="I99" s="294"/>
      <c r="J99" s="294"/>
      <c r="K99" s="294"/>
      <c r="L99" s="294"/>
      <c r="M99" s="294"/>
      <c r="N99" s="294"/>
      <c r="O99" s="295"/>
      <c r="P99" s="278"/>
      <c r="Q99" s="279"/>
      <c r="R99" s="279"/>
      <c r="S99" s="279"/>
      <c r="T99" s="280"/>
      <c r="U99" s="24"/>
      <c r="V99" s="25"/>
      <c r="W99" s="25"/>
      <c r="X99" s="25"/>
      <c r="Y99" s="25"/>
      <c r="Z99" s="26"/>
      <c r="AA99" s="23"/>
      <c r="AB99" s="23"/>
      <c r="AC99" s="23"/>
      <c r="AD99" s="23"/>
      <c r="AE99" s="23"/>
      <c r="AF99" s="23"/>
      <c r="AG99" s="28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</row>
    <row r="100" spans="1:90" ht="17.25" customHeight="1" x14ac:dyDescent="0.15">
      <c r="A100" s="42"/>
      <c r="B100" s="29" t="s">
        <v>14</v>
      </c>
      <c r="C100" s="30"/>
      <c r="D100" s="30"/>
      <c r="E100" s="30"/>
      <c r="F100" s="30"/>
      <c r="G100" s="38">
        <f>COUNT(U14:W43,U45:U46,U48:W75,U77:W86,U88:W95)</f>
        <v>0</v>
      </c>
      <c r="H100" s="30" t="s">
        <v>12</v>
      </c>
      <c r="I100" s="30"/>
      <c r="J100" s="30"/>
      <c r="K100" s="296">
        <f>AD13+AD44+AD47+AD76+AD87</f>
        <v>0</v>
      </c>
      <c r="L100" s="296"/>
      <c r="M100" s="296"/>
      <c r="N100" s="296"/>
      <c r="O100" s="31"/>
      <c r="P100" s="281" t="s">
        <v>11</v>
      </c>
      <c r="Q100" s="282"/>
      <c r="R100" s="282"/>
      <c r="S100" s="282"/>
      <c r="T100" s="282"/>
      <c r="U100" s="269">
        <f>SUM(AD87,AD76,AD47,AD44,AD13)</f>
        <v>0</v>
      </c>
      <c r="V100" s="269"/>
      <c r="W100" s="269"/>
      <c r="X100" s="269"/>
      <c r="Y100" s="269"/>
      <c r="Z100" s="269"/>
      <c r="AA100" s="269"/>
      <c r="AB100" s="269"/>
      <c r="AC100" s="269"/>
      <c r="AD100" s="269"/>
      <c r="AE100" s="269"/>
      <c r="AF100" s="269"/>
      <c r="AG100" s="270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</row>
    <row r="101" spans="1:90" ht="12.75" customHeight="1" x14ac:dyDescent="0.15">
      <c r="A101" s="42"/>
      <c r="B101" s="32" t="s">
        <v>13</v>
      </c>
      <c r="C101" s="33"/>
      <c r="D101" s="33"/>
      <c r="E101" s="33"/>
      <c r="F101" s="33"/>
      <c r="G101" s="287">
        <f>SUM(U14:W43,U45:U46,U48:W75,U82:W86)+U77*0.25+U78*0.25+U79*0.25+U80*0.25+U81*0.25+U88*1.1+U89*1.1+U90*1.1+U91*1.1+U92*1.1+U93*1.1+U94*1.1+U95*1.1</f>
        <v>0</v>
      </c>
      <c r="H101" s="287"/>
      <c r="I101" s="287"/>
      <c r="J101" s="254" t="s">
        <v>15</v>
      </c>
      <c r="K101" s="254"/>
      <c r="L101" s="254"/>
      <c r="M101" s="255">
        <f>SUM(AH12:AH95)</f>
        <v>0</v>
      </c>
      <c r="N101" s="256"/>
      <c r="O101" s="34" t="s">
        <v>16</v>
      </c>
      <c r="P101" s="283"/>
      <c r="Q101" s="284"/>
      <c r="R101" s="284"/>
      <c r="S101" s="284"/>
      <c r="T101" s="284"/>
      <c r="U101" s="271"/>
      <c r="V101" s="271"/>
      <c r="W101" s="271"/>
      <c r="X101" s="271"/>
      <c r="Y101" s="271"/>
      <c r="Z101" s="271"/>
      <c r="AA101" s="271"/>
      <c r="AB101" s="271"/>
      <c r="AC101" s="271"/>
      <c r="AD101" s="271"/>
      <c r="AE101" s="271"/>
      <c r="AF101" s="271"/>
      <c r="AG101" s="272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</row>
    <row r="102" spans="1:90" ht="20.25" customHeight="1" thickBot="1" x14ac:dyDescent="0.25">
      <c r="A102" s="18"/>
      <c r="B102" s="35" t="s">
        <v>27</v>
      </c>
      <c r="C102" s="36"/>
      <c r="D102" s="36"/>
      <c r="E102" s="36"/>
      <c r="F102" s="36"/>
      <c r="G102" s="297">
        <f>SUM(U14:W43)/12+SUM(U45:W46)/10+SUM(U48:W75)/15+SUM(U77:W81)/10+SUM(U82:W86)+SUM(U88:W95)</f>
        <v>0</v>
      </c>
      <c r="H102" s="297"/>
      <c r="I102" s="297"/>
      <c r="J102" s="36"/>
      <c r="K102" s="36"/>
      <c r="L102" s="36"/>
      <c r="M102" s="36"/>
      <c r="N102" s="36"/>
      <c r="O102" s="37"/>
      <c r="P102" s="285"/>
      <c r="Q102" s="286"/>
      <c r="R102" s="286"/>
      <c r="S102" s="286"/>
      <c r="T102" s="286"/>
      <c r="U102" s="273"/>
      <c r="V102" s="273"/>
      <c r="W102" s="273"/>
      <c r="X102" s="273"/>
      <c r="Y102" s="273"/>
      <c r="Z102" s="273"/>
      <c r="AA102" s="273"/>
      <c r="AB102" s="273"/>
      <c r="AC102" s="273"/>
      <c r="AD102" s="273"/>
      <c r="AE102" s="273"/>
      <c r="AF102" s="273"/>
      <c r="AG102" s="274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</row>
    <row r="103" spans="1:90" ht="10.5" hidden="1" customHeight="1" x14ac:dyDescent="0.15">
      <c r="A103" s="1"/>
      <c r="B103" s="42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0"/>
      <c r="AE103" s="10"/>
      <c r="AF103" s="10"/>
      <c r="AG103" s="17"/>
      <c r="AH103" s="1" t="s">
        <v>18</v>
      </c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</row>
    <row r="104" spans="1:90" ht="12.75" hidden="1" customHeight="1" x14ac:dyDescent="0.2">
      <c r="A104" s="1"/>
      <c r="B104" s="13" t="s">
        <v>9</v>
      </c>
      <c r="C104" s="15"/>
      <c r="D104" s="15"/>
      <c r="E104" s="15"/>
      <c r="F104" s="15"/>
      <c r="G104" s="14"/>
      <c r="H104" s="14"/>
      <c r="I104" s="14"/>
      <c r="J104" s="14"/>
      <c r="K104" s="265" t="s">
        <v>28</v>
      </c>
      <c r="L104" s="265"/>
      <c r="M104" s="265"/>
      <c r="N104" s="265"/>
      <c r="O104" s="265"/>
      <c r="P104" s="265"/>
      <c r="Q104" s="15"/>
      <c r="R104" s="16" t="s">
        <v>10</v>
      </c>
      <c r="S104" s="15"/>
      <c r="T104" s="15"/>
      <c r="U104" s="15"/>
      <c r="V104" s="14"/>
      <c r="W104" s="14"/>
      <c r="X104" s="14"/>
      <c r="Y104" s="14"/>
      <c r="Z104" s="268" t="s">
        <v>29</v>
      </c>
      <c r="AA104" s="268"/>
      <c r="AB104" s="268"/>
      <c r="AC104" s="268"/>
      <c r="AD104" s="268"/>
      <c r="AE104" s="268"/>
      <c r="AF104" s="268"/>
      <c r="AG104" s="17"/>
      <c r="AH104" s="1" t="s">
        <v>18</v>
      </c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</row>
    <row r="105" spans="1:90" ht="11.25" hidden="1" customHeight="1" thickBot="1" x14ac:dyDescent="0.2">
      <c r="A105" s="1"/>
      <c r="B105" s="18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11"/>
      <c r="AE105" s="11"/>
      <c r="AF105" s="11"/>
      <c r="AG105" s="12"/>
      <c r="AH105" s="1" t="s">
        <v>18</v>
      </c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</row>
    <row r="106" spans="1:90" x14ac:dyDescent="0.15">
      <c r="A106" s="1"/>
      <c r="B106" s="266"/>
      <c r="C106" s="266"/>
      <c r="D106" s="266"/>
      <c r="E106" s="266"/>
      <c r="F106" s="266"/>
      <c r="G106" s="266"/>
      <c r="H106" s="266"/>
      <c r="I106" s="266"/>
      <c r="J106" s="266"/>
      <c r="K106" s="266"/>
      <c r="L106" s="266"/>
      <c r="M106" s="266"/>
      <c r="N106" s="266"/>
      <c r="O106" s="266"/>
      <c r="P106" s="266"/>
      <c r="Q106" s="266"/>
      <c r="R106" s="266"/>
      <c r="S106" s="266"/>
      <c r="T106" s="266"/>
      <c r="U106" s="266"/>
      <c r="V106" s="266"/>
      <c r="W106" s="266"/>
      <c r="X106" s="266"/>
      <c r="Y106" s="266"/>
      <c r="Z106" s="266"/>
      <c r="AA106" s="266"/>
      <c r="AB106" s="266"/>
      <c r="AC106" s="266"/>
      <c r="AD106" s="266"/>
      <c r="AE106" s="266"/>
      <c r="AF106" s="266"/>
      <c r="AG106" s="266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</row>
    <row r="107" spans="1:90" x14ac:dyDescent="0.15">
      <c r="A107" s="1"/>
      <c r="B107" s="267"/>
      <c r="C107" s="267"/>
      <c r="D107" s="267"/>
      <c r="E107" s="267"/>
      <c r="F107" s="267"/>
      <c r="G107" s="267"/>
      <c r="H107" s="267"/>
      <c r="I107" s="267"/>
      <c r="J107" s="267"/>
      <c r="K107" s="267"/>
      <c r="L107" s="267"/>
      <c r="M107" s="267"/>
      <c r="N107" s="267"/>
      <c r="O107" s="267"/>
      <c r="P107" s="267"/>
      <c r="Q107" s="267"/>
      <c r="R107" s="267"/>
      <c r="S107" s="267"/>
      <c r="T107" s="267"/>
      <c r="U107" s="267"/>
      <c r="V107" s="267"/>
      <c r="W107" s="267"/>
      <c r="X107" s="267"/>
      <c r="Y107" s="267"/>
      <c r="Z107" s="267"/>
      <c r="AA107" s="267"/>
      <c r="AB107" s="267"/>
      <c r="AC107" s="267"/>
      <c r="AD107" s="267"/>
      <c r="AE107" s="267"/>
      <c r="AF107" s="267"/>
      <c r="AG107" s="267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</row>
    <row r="108" spans="1:90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5"/>
      <c r="AE108" s="5"/>
      <c r="AF108" s="5"/>
      <c r="AG108" s="5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</row>
    <row r="109" spans="1:90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5"/>
      <c r="AE109" s="5"/>
      <c r="AF109" s="5"/>
      <c r="AG109" s="5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</row>
    <row r="110" spans="1:90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5"/>
      <c r="AE110" s="5"/>
      <c r="AF110" s="5"/>
      <c r="AG110" s="5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</row>
    <row r="111" spans="1:90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5"/>
      <c r="AE111" s="5"/>
      <c r="AF111" s="5"/>
      <c r="AG111" s="5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</row>
    <row r="112" spans="1:90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5"/>
      <c r="AE112" s="5"/>
      <c r="AF112" s="5"/>
      <c r="AG112" s="5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</row>
    <row r="113" spans="1:90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5"/>
      <c r="AE113" s="5"/>
      <c r="AF113" s="5"/>
      <c r="AG113" s="5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</row>
    <row r="114" spans="1:90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5"/>
      <c r="AE114" s="5"/>
      <c r="AF114" s="5"/>
      <c r="AG114" s="5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</row>
    <row r="115" spans="1:90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5"/>
      <c r="AE115" s="5"/>
      <c r="AF115" s="5"/>
      <c r="AG115" s="5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</row>
    <row r="116" spans="1:90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5"/>
      <c r="AE116" s="5"/>
      <c r="AF116" s="5"/>
      <c r="AG116" s="5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</row>
    <row r="117" spans="1:90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5"/>
      <c r="AE117" s="5"/>
      <c r="AF117" s="5"/>
      <c r="AG117" s="5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</row>
    <row r="118" spans="1:90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5"/>
      <c r="AE118" s="5"/>
      <c r="AF118" s="5"/>
      <c r="AG118" s="5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</row>
    <row r="119" spans="1:90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</row>
    <row r="120" spans="1:90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</row>
    <row r="121" spans="1:90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</row>
    <row r="122" spans="1:90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</row>
    <row r="123" spans="1:90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</row>
    <row r="124" spans="1:90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</row>
    <row r="125" spans="1:90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</row>
    <row r="126" spans="1:90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</row>
    <row r="127" spans="1:90" x14ac:dyDescent="0.15">
      <c r="A127" s="15"/>
      <c r="B127" s="15"/>
      <c r="C127" s="15"/>
      <c r="D127" s="15"/>
      <c r="E127" s="15"/>
      <c r="F127" s="15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</row>
    <row r="128" spans="1:90" x14ac:dyDescent="0.15">
      <c r="A128" s="15"/>
      <c r="B128" s="15"/>
      <c r="C128" s="15"/>
      <c r="D128" s="15"/>
      <c r="E128" s="15"/>
      <c r="F128" s="15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</row>
    <row r="129" spans="1:90" x14ac:dyDescent="0.15">
      <c r="A129" s="15"/>
      <c r="B129" s="15"/>
      <c r="C129" s="15"/>
      <c r="D129" s="15"/>
      <c r="E129" s="15"/>
      <c r="F129" s="15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</row>
    <row r="130" spans="1:90" ht="13.5" customHeight="1" x14ac:dyDescent="0.15">
      <c r="A130" s="9"/>
      <c r="B130" s="15"/>
      <c r="C130" s="15"/>
      <c r="D130" s="15"/>
      <c r="E130" s="15"/>
      <c r="F130" s="15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</row>
    <row r="131" spans="1:90" x14ac:dyDescent="0.15">
      <c r="A131" s="15"/>
      <c r="B131" s="15"/>
      <c r="C131" s="15"/>
      <c r="D131" s="15"/>
      <c r="E131" s="15"/>
      <c r="F131" s="15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</row>
    <row r="132" spans="1:90" x14ac:dyDescent="0.15">
      <c r="A132" s="15"/>
      <c r="B132" s="15"/>
      <c r="C132" s="15"/>
      <c r="D132" s="15"/>
      <c r="E132" s="15"/>
      <c r="F132" s="15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</row>
    <row r="133" spans="1:90" x14ac:dyDescent="0.15">
      <c r="A133" s="15"/>
      <c r="B133" s="15"/>
      <c r="C133" s="15"/>
      <c r="D133" s="15"/>
      <c r="E133" s="15"/>
      <c r="F133" s="15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</row>
    <row r="134" spans="1:90" x14ac:dyDescent="0.15">
      <c r="A134" s="15"/>
      <c r="B134" s="15"/>
      <c r="C134" s="15"/>
      <c r="D134" s="15"/>
      <c r="E134" s="15"/>
      <c r="F134" s="15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</row>
    <row r="135" spans="1:90" x14ac:dyDescent="0.15">
      <c r="A135" s="15"/>
      <c r="B135" s="15"/>
      <c r="C135" s="15"/>
      <c r="D135" s="15"/>
      <c r="E135" s="15"/>
      <c r="F135" s="15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</row>
    <row r="136" spans="1:90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</row>
    <row r="137" spans="1:90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</row>
    <row r="138" spans="1:90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</row>
    <row r="139" spans="1:90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</row>
    <row r="140" spans="1:90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</row>
    <row r="141" spans="1:90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</row>
    <row r="142" spans="1:90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</row>
    <row r="143" spans="1:90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</row>
    <row r="144" spans="1:90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</row>
    <row r="145" spans="1:90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</row>
    <row r="146" spans="1:90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</row>
    <row r="147" spans="1:90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</row>
    <row r="148" spans="1:90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</row>
    <row r="149" spans="1:90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</row>
    <row r="150" spans="1:90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</row>
    <row r="151" spans="1:90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</row>
    <row r="152" spans="1:90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</row>
    <row r="153" spans="1:90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</row>
    <row r="154" spans="1:90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</row>
    <row r="155" spans="1:90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</row>
    <row r="156" spans="1:90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5"/>
      <c r="AE156" s="5"/>
      <c r="AF156" s="5"/>
      <c r="AG156" s="5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</row>
    <row r="157" spans="1:90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5"/>
      <c r="AE157" s="5"/>
      <c r="AF157" s="5"/>
      <c r="AG157" s="5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</row>
    <row r="158" spans="1:90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5"/>
      <c r="AE158" s="5"/>
      <c r="AF158" s="5"/>
      <c r="AG158" s="5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</row>
    <row r="159" spans="1:90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5"/>
      <c r="AE159" s="5"/>
      <c r="AF159" s="5"/>
      <c r="AG159" s="5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</row>
    <row r="160" spans="1:90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5"/>
      <c r="AE160" s="5"/>
      <c r="AF160" s="5"/>
      <c r="AG160" s="5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</row>
    <row r="161" spans="1:90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5"/>
      <c r="AE161" s="5"/>
      <c r="AF161" s="5"/>
      <c r="AG161" s="5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</row>
    <row r="162" spans="1:90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5"/>
      <c r="AE162" s="5"/>
      <c r="AF162" s="5"/>
      <c r="AG162" s="5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</row>
    <row r="163" spans="1:90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5"/>
      <c r="AE163" s="5"/>
      <c r="AF163" s="5"/>
      <c r="AG163" s="5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</row>
    <row r="164" spans="1:90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5"/>
      <c r="AE164" s="5"/>
      <c r="AF164" s="5"/>
      <c r="AG164" s="5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</row>
    <row r="165" spans="1:90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5"/>
      <c r="AE165" s="5"/>
      <c r="AF165" s="5"/>
      <c r="AG165" s="5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</row>
    <row r="166" spans="1:90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5"/>
      <c r="AE166" s="5"/>
      <c r="AF166" s="5"/>
      <c r="AG166" s="5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</row>
    <row r="167" spans="1:90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5"/>
      <c r="AE167" s="5"/>
      <c r="AF167" s="5"/>
      <c r="AG167" s="5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</row>
    <row r="168" spans="1:90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5"/>
      <c r="AE168" s="5"/>
      <c r="AF168" s="5"/>
      <c r="AG168" s="5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</row>
    <row r="169" spans="1:90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5"/>
      <c r="AE169" s="5"/>
      <c r="AF169" s="5"/>
      <c r="AG169" s="5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</row>
    <row r="170" spans="1:90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5"/>
      <c r="AE170" s="5"/>
      <c r="AF170" s="5"/>
      <c r="AG170" s="5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</row>
    <row r="171" spans="1:90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5"/>
      <c r="AE171" s="5"/>
      <c r="AF171" s="5"/>
      <c r="AG171" s="5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</row>
    <row r="172" spans="1:90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5"/>
      <c r="AE172" s="5"/>
      <c r="AF172" s="5"/>
      <c r="AG172" s="5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</row>
    <row r="173" spans="1:90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5"/>
      <c r="AE173" s="5"/>
      <c r="AF173" s="5"/>
      <c r="AG173" s="5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</row>
    <row r="174" spans="1:90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5"/>
      <c r="AE174" s="5"/>
      <c r="AF174" s="5"/>
      <c r="AG174" s="5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</row>
    <row r="175" spans="1:90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5"/>
      <c r="AE175" s="5"/>
      <c r="AF175" s="5"/>
      <c r="AG175" s="5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</row>
    <row r="176" spans="1:90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5"/>
      <c r="AE176" s="5"/>
      <c r="AF176" s="5"/>
      <c r="AG176" s="5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</row>
    <row r="177" spans="1:90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5"/>
      <c r="AE177" s="5"/>
      <c r="AF177" s="5"/>
      <c r="AG177" s="5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</row>
    <row r="178" spans="1:90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5"/>
      <c r="AE178" s="5"/>
      <c r="AF178" s="5"/>
      <c r="AG178" s="5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</row>
    <row r="179" spans="1:90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5"/>
      <c r="AE179" s="5"/>
      <c r="AF179" s="5"/>
      <c r="AG179" s="5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</row>
    <row r="180" spans="1:90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5"/>
      <c r="AE180" s="5"/>
      <c r="AF180" s="5"/>
      <c r="AG180" s="5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</row>
    <row r="181" spans="1:90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5"/>
      <c r="AE181" s="5"/>
      <c r="AF181" s="5"/>
      <c r="AG181" s="5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</row>
    <row r="182" spans="1:90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5"/>
      <c r="AE182" s="5"/>
      <c r="AF182" s="5"/>
      <c r="AG182" s="5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</row>
    <row r="183" spans="1:90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5"/>
      <c r="AE183" s="5"/>
      <c r="AF183" s="5"/>
      <c r="AG183" s="5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</row>
    <row r="184" spans="1:90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5"/>
      <c r="AE184" s="5"/>
      <c r="AF184" s="5"/>
      <c r="AG184" s="5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</row>
    <row r="185" spans="1:90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5"/>
      <c r="AE185" s="5"/>
      <c r="AF185" s="5"/>
      <c r="AG185" s="5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</row>
    <row r="186" spans="1:90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5"/>
      <c r="AE186" s="5"/>
      <c r="AF186" s="5"/>
      <c r="AG186" s="5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</row>
    <row r="187" spans="1:90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5"/>
      <c r="AE187" s="5"/>
      <c r="AF187" s="5"/>
      <c r="AG187" s="5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</row>
    <row r="188" spans="1:90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5"/>
      <c r="AE188" s="5"/>
      <c r="AF188" s="5"/>
      <c r="AG188" s="5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</row>
    <row r="189" spans="1:90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5"/>
      <c r="AE189" s="5"/>
      <c r="AF189" s="5"/>
      <c r="AG189" s="5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</row>
    <row r="190" spans="1:90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5"/>
      <c r="AE190" s="5"/>
      <c r="AF190" s="5"/>
      <c r="AG190" s="5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</row>
    <row r="191" spans="1:90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5"/>
      <c r="AE191" s="5"/>
      <c r="AF191" s="5"/>
      <c r="AG191" s="5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</row>
    <row r="192" spans="1:90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5"/>
      <c r="AE192" s="5"/>
      <c r="AF192" s="5"/>
      <c r="AG192" s="5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</row>
    <row r="193" spans="1:90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5"/>
      <c r="AE193" s="5"/>
      <c r="AF193" s="5"/>
      <c r="AG193" s="5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</row>
    <row r="194" spans="1:90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5"/>
      <c r="AE194" s="5"/>
      <c r="AF194" s="5"/>
      <c r="AG194" s="5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</row>
    <row r="195" spans="1:90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5"/>
      <c r="AE195" s="5"/>
      <c r="AF195" s="5"/>
      <c r="AG195" s="5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</row>
    <row r="196" spans="1:90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5"/>
      <c r="AE196" s="5"/>
      <c r="AF196" s="5"/>
      <c r="AG196" s="5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</row>
    <row r="197" spans="1:90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5"/>
      <c r="AE197" s="5"/>
      <c r="AF197" s="5"/>
      <c r="AG197" s="5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</row>
    <row r="198" spans="1:90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5"/>
      <c r="AE198" s="5"/>
      <c r="AF198" s="5"/>
      <c r="AG198" s="5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</row>
    <row r="199" spans="1:90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5"/>
      <c r="AE199" s="5"/>
      <c r="AF199" s="5"/>
      <c r="AG199" s="5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</row>
    <row r="200" spans="1:90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5"/>
      <c r="AE200" s="5"/>
      <c r="AF200" s="5"/>
      <c r="AG200" s="5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</row>
    <row r="201" spans="1:90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5"/>
      <c r="AE201" s="5"/>
      <c r="AF201" s="5"/>
      <c r="AG201" s="5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</row>
    <row r="202" spans="1:90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5"/>
      <c r="AE202" s="5"/>
      <c r="AF202" s="5"/>
      <c r="AG202" s="5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</row>
    <row r="203" spans="1:90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5"/>
      <c r="AE203" s="5"/>
      <c r="AF203" s="5"/>
      <c r="AG203" s="5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</row>
    <row r="204" spans="1:90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5"/>
      <c r="AE204" s="5"/>
      <c r="AF204" s="5"/>
      <c r="AG204" s="5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</row>
    <row r="205" spans="1:90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5"/>
      <c r="AE205" s="5"/>
      <c r="AF205" s="5"/>
      <c r="AG205" s="5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</row>
    <row r="206" spans="1:90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5"/>
      <c r="AE206" s="5"/>
      <c r="AF206" s="5"/>
      <c r="AG206" s="5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</row>
    <row r="207" spans="1:90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5"/>
      <c r="AE207" s="5"/>
      <c r="AF207" s="5"/>
      <c r="AG207" s="5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</row>
    <row r="208" spans="1:90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5"/>
      <c r="AE208" s="5"/>
      <c r="AF208" s="5"/>
      <c r="AG208" s="5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</row>
    <row r="209" spans="1:90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5"/>
      <c r="AE209" s="5"/>
      <c r="AF209" s="5"/>
      <c r="AG209" s="5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</row>
    <row r="210" spans="1:90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5"/>
      <c r="AE210" s="5"/>
      <c r="AF210" s="5"/>
      <c r="AG210" s="5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</row>
    <row r="211" spans="1:90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5"/>
      <c r="AE211" s="5"/>
      <c r="AF211" s="5"/>
      <c r="AG211" s="5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</row>
    <row r="212" spans="1:90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5"/>
      <c r="AE212" s="5"/>
      <c r="AF212" s="5"/>
      <c r="AG212" s="5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</row>
    <row r="213" spans="1:90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5"/>
      <c r="AE213" s="5"/>
      <c r="AF213" s="5"/>
      <c r="AG213" s="5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</row>
    <row r="214" spans="1:90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5"/>
      <c r="AE214" s="5"/>
      <c r="AF214" s="5"/>
      <c r="AG214" s="5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</row>
    <row r="215" spans="1:90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5"/>
      <c r="AE215" s="5"/>
      <c r="AF215" s="5"/>
      <c r="AG215" s="5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</row>
    <row r="216" spans="1:90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5"/>
      <c r="AE216" s="5"/>
      <c r="AF216" s="5"/>
      <c r="AG216" s="5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</row>
    <row r="217" spans="1:90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5"/>
      <c r="AE217" s="5"/>
      <c r="AF217" s="5"/>
      <c r="AG217" s="5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</row>
    <row r="218" spans="1:90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5"/>
      <c r="AE218" s="5"/>
      <c r="AF218" s="5"/>
      <c r="AG218" s="5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</row>
    <row r="219" spans="1:90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5"/>
      <c r="AE219" s="5"/>
      <c r="AF219" s="5"/>
      <c r="AG219" s="5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</row>
    <row r="220" spans="1:90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5"/>
      <c r="AE220" s="5"/>
      <c r="AF220" s="5"/>
      <c r="AG220" s="5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</row>
    <row r="221" spans="1:90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5"/>
      <c r="AE221" s="5"/>
      <c r="AF221" s="5"/>
      <c r="AG221" s="5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</row>
    <row r="222" spans="1:90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5"/>
      <c r="AE222" s="5"/>
      <c r="AF222" s="5"/>
      <c r="AG222" s="5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</row>
    <row r="223" spans="1:90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5"/>
      <c r="AE223" s="5"/>
      <c r="AF223" s="5"/>
      <c r="AG223" s="5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</row>
    <row r="224" spans="1:90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5"/>
      <c r="AE224" s="5"/>
      <c r="AF224" s="5"/>
      <c r="AG224" s="5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</row>
    <row r="225" spans="1:90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5"/>
      <c r="AE225" s="5"/>
      <c r="AF225" s="5"/>
      <c r="AG225" s="5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</row>
    <row r="226" spans="1:90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5"/>
      <c r="AE226" s="5"/>
      <c r="AF226" s="5"/>
      <c r="AG226" s="5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</row>
    <row r="227" spans="1:90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5"/>
      <c r="AE227" s="5"/>
      <c r="AF227" s="5"/>
      <c r="AG227" s="5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</row>
    <row r="228" spans="1:90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5"/>
      <c r="AE228" s="5"/>
      <c r="AF228" s="5"/>
      <c r="AG228" s="5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</row>
    <row r="229" spans="1:90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5"/>
      <c r="AE229" s="5"/>
      <c r="AF229" s="5"/>
      <c r="AG229" s="5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</row>
    <row r="230" spans="1:90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5"/>
      <c r="AE230" s="5"/>
      <c r="AF230" s="5"/>
      <c r="AG230" s="5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</row>
    <row r="231" spans="1:90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5"/>
      <c r="AE231" s="5"/>
      <c r="AF231" s="5"/>
      <c r="AG231" s="5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</row>
    <row r="232" spans="1:90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5"/>
      <c r="AE232" s="5"/>
      <c r="AF232" s="5"/>
      <c r="AG232" s="5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</row>
    <row r="233" spans="1:90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5"/>
      <c r="AE233" s="5"/>
      <c r="AF233" s="5"/>
      <c r="AG233" s="5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</row>
    <row r="234" spans="1:90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5"/>
      <c r="AE234" s="5"/>
      <c r="AF234" s="5"/>
      <c r="AG234" s="5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</row>
    <row r="235" spans="1:90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5"/>
      <c r="AE235" s="5"/>
      <c r="AF235" s="5"/>
      <c r="AG235" s="5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</row>
    <row r="236" spans="1:90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5"/>
      <c r="AE236" s="5"/>
      <c r="AF236" s="5"/>
      <c r="AG236" s="5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</row>
    <row r="237" spans="1:90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5"/>
      <c r="AE237" s="5"/>
      <c r="AF237" s="5"/>
      <c r="AG237" s="5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</row>
    <row r="238" spans="1:90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5"/>
      <c r="AE238" s="5"/>
      <c r="AF238" s="5"/>
      <c r="AG238" s="5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</row>
    <row r="239" spans="1:90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5"/>
      <c r="AE239" s="5"/>
      <c r="AF239" s="5"/>
      <c r="AG239" s="5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</row>
    <row r="240" spans="1:90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5"/>
      <c r="AE240" s="5"/>
      <c r="AF240" s="5"/>
      <c r="AG240" s="5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</row>
    <row r="241" spans="1:90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5"/>
      <c r="AE241" s="5"/>
      <c r="AF241" s="5"/>
      <c r="AG241" s="5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</row>
    <row r="242" spans="1:90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5"/>
      <c r="AE242" s="5"/>
      <c r="AF242" s="5"/>
      <c r="AG242" s="5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</row>
    <row r="243" spans="1:90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5"/>
      <c r="AE243" s="5"/>
      <c r="AF243" s="5"/>
      <c r="AG243" s="5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</row>
    <row r="244" spans="1:90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5"/>
      <c r="AE244" s="5"/>
      <c r="AF244" s="5"/>
      <c r="AG244" s="5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</row>
    <row r="245" spans="1:90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5"/>
      <c r="AE245" s="5"/>
      <c r="AF245" s="5"/>
      <c r="AG245" s="5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</row>
    <row r="246" spans="1:90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5"/>
      <c r="AE246" s="5"/>
      <c r="AF246" s="5"/>
      <c r="AG246" s="5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</row>
    <row r="247" spans="1:90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5"/>
      <c r="AE247" s="5"/>
      <c r="AF247" s="5"/>
      <c r="AG247" s="5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</row>
    <row r="248" spans="1:90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5"/>
      <c r="AE248" s="5"/>
      <c r="AF248" s="5"/>
      <c r="AG248" s="5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</row>
    <row r="249" spans="1:90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5"/>
      <c r="AE249" s="5"/>
      <c r="AF249" s="5"/>
      <c r="AG249" s="5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</row>
    <row r="250" spans="1:90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5"/>
      <c r="AE250" s="5"/>
      <c r="AF250" s="5"/>
      <c r="AG250" s="5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</row>
    <row r="251" spans="1:90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5"/>
      <c r="AE251" s="5"/>
      <c r="AF251" s="5"/>
      <c r="AG251" s="5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</row>
    <row r="252" spans="1:90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5"/>
      <c r="AE252" s="5"/>
      <c r="AF252" s="5"/>
      <c r="AG252" s="5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</row>
    <row r="253" spans="1:90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5"/>
      <c r="AE253" s="5"/>
      <c r="AF253" s="5"/>
      <c r="AG253" s="5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</row>
    <row r="254" spans="1:90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5"/>
      <c r="AE254" s="5"/>
      <c r="AF254" s="5"/>
      <c r="AG254" s="5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</row>
    <row r="255" spans="1:90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5"/>
      <c r="AE255" s="5"/>
      <c r="AF255" s="5"/>
      <c r="AG255" s="5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</row>
    <row r="256" spans="1:90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5"/>
      <c r="AE256" s="5"/>
      <c r="AF256" s="5"/>
      <c r="AG256" s="5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</row>
    <row r="257" spans="1:90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5"/>
      <c r="AE257" s="5"/>
      <c r="AF257" s="5"/>
      <c r="AG257" s="5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</row>
    <row r="258" spans="1:90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5"/>
      <c r="AE258" s="5"/>
      <c r="AF258" s="5"/>
      <c r="AG258" s="5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</row>
    <row r="259" spans="1:90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5"/>
      <c r="AE259" s="5"/>
      <c r="AF259" s="5"/>
      <c r="AG259" s="5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</row>
    <row r="260" spans="1:90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5"/>
      <c r="AE260" s="5"/>
      <c r="AF260" s="5"/>
      <c r="AG260" s="5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</row>
    <row r="261" spans="1:90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5"/>
      <c r="AE261" s="5"/>
      <c r="AF261" s="5"/>
      <c r="AG261" s="5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</row>
    <row r="262" spans="1:90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5"/>
      <c r="AE262" s="5"/>
      <c r="AF262" s="5"/>
      <c r="AG262" s="5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</row>
    <row r="263" spans="1:90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5"/>
      <c r="AE263" s="5"/>
      <c r="AF263" s="5"/>
      <c r="AG263" s="5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</row>
    <row r="264" spans="1:90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5"/>
      <c r="AE264" s="5"/>
      <c r="AF264" s="5"/>
      <c r="AG264" s="5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</row>
    <row r="265" spans="1:90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5"/>
      <c r="AE265" s="5"/>
      <c r="AF265" s="5"/>
      <c r="AG265" s="5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</row>
    <row r="266" spans="1:90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5"/>
      <c r="AE266" s="5"/>
      <c r="AF266" s="5"/>
      <c r="AG266" s="5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</row>
    <row r="267" spans="1:90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5"/>
      <c r="AE267" s="5"/>
      <c r="AF267" s="5"/>
      <c r="AG267" s="5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</row>
    <row r="268" spans="1:90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5"/>
      <c r="AE268" s="5"/>
      <c r="AF268" s="5"/>
      <c r="AG268" s="5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</row>
    <row r="269" spans="1:90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5"/>
      <c r="AE269" s="5"/>
      <c r="AF269" s="5"/>
      <c r="AG269" s="5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</row>
    <row r="270" spans="1:90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5"/>
      <c r="AE270" s="5"/>
      <c r="AF270" s="5"/>
      <c r="AG270" s="5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</row>
    <row r="271" spans="1:90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5"/>
      <c r="AE271" s="5"/>
      <c r="AF271" s="5"/>
      <c r="AG271" s="5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</row>
    <row r="272" spans="1:90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5"/>
      <c r="AE272" s="5"/>
      <c r="AF272" s="5"/>
      <c r="AG272" s="5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</row>
    <row r="273" spans="1:90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5"/>
      <c r="AE273" s="5"/>
      <c r="AF273" s="5"/>
      <c r="AG273" s="5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</row>
    <row r="274" spans="1:90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5"/>
      <c r="AE274" s="5"/>
      <c r="AF274" s="5"/>
      <c r="AG274" s="5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</row>
    <row r="275" spans="1:90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5"/>
      <c r="AE275" s="5"/>
      <c r="AF275" s="5"/>
      <c r="AG275" s="5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</row>
    <row r="276" spans="1:90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5"/>
      <c r="AE276" s="5"/>
      <c r="AF276" s="5"/>
      <c r="AG276" s="5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</row>
    <row r="277" spans="1:90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5"/>
      <c r="AE277" s="5"/>
      <c r="AF277" s="5"/>
      <c r="AG277" s="5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</row>
    <row r="278" spans="1:90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5"/>
      <c r="AE278" s="5"/>
      <c r="AF278" s="5"/>
      <c r="AG278" s="5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</row>
    <row r="279" spans="1:90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5"/>
      <c r="AE279" s="5"/>
      <c r="AF279" s="5"/>
      <c r="AG279" s="5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</row>
    <row r="280" spans="1:90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5"/>
      <c r="AE280" s="5"/>
      <c r="AF280" s="5"/>
      <c r="AG280" s="5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</row>
    <row r="281" spans="1:90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5"/>
      <c r="AE281" s="5"/>
      <c r="AF281" s="5"/>
      <c r="AG281" s="5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</row>
    <row r="282" spans="1:90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5"/>
      <c r="AE282" s="5"/>
      <c r="AF282" s="5"/>
      <c r="AG282" s="5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</row>
    <row r="283" spans="1:90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5"/>
      <c r="AE283" s="5"/>
      <c r="AF283" s="5"/>
      <c r="AG283" s="5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</row>
    <row r="284" spans="1:90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5"/>
      <c r="AE284" s="5"/>
      <c r="AF284" s="5"/>
      <c r="AG284" s="5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</row>
    <row r="285" spans="1:90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5"/>
      <c r="AE285" s="5"/>
      <c r="AF285" s="5"/>
      <c r="AG285" s="5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</row>
    <row r="286" spans="1:90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5"/>
      <c r="AE286" s="5"/>
      <c r="AF286" s="5"/>
      <c r="AG286" s="5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</row>
    <row r="287" spans="1:90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5"/>
      <c r="AE287" s="5"/>
      <c r="AF287" s="5"/>
      <c r="AG287" s="5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</row>
    <row r="288" spans="1:90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5"/>
      <c r="AE288" s="5"/>
      <c r="AF288" s="5"/>
      <c r="AG288" s="5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</row>
    <row r="289" spans="1:90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5"/>
      <c r="AE289" s="5"/>
      <c r="AF289" s="5"/>
      <c r="AG289" s="5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</row>
    <row r="290" spans="1:90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5"/>
      <c r="AE290" s="5"/>
      <c r="AF290" s="5"/>
      <c r="AG290" s="5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</row>
    <row r="291" spans="1:90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5"/>
      <c r="AE291" s="5"/>
      <c r="AF291" s="5"/>
      <c r="AG291" s="5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</row>
    <row r="292" spans="1:90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5"/>
      <c r="AE292" s="5"/>
      <c r="AF292" s="5"/>
      <c r="AG292" s="5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</row>
    <row r="293" spans="1:90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5"/>
      <c r="AE293" s="5"/>
      <c r="AF293" s="5"/>
      <c r="AG293" s="5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</row>
    <row r="294" spans="1:90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5"/>
      <c r="AE294" s="5"/>
      <c r="AF294" s="5"/>
      <c r="AG294" s="5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</row>
    <row r="295" spans="1:90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5"/>
      <c r="AE295" s="5"/>
      <c r="AF295" s="5"/>
      <c r="AG295" s="5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</row>
    <row r="296" spans="1:90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5"/>
      <c r="AE296" s="5"/>
      <c r="AF296" s="5"/>
      <c r="AG296" s="5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</row>
    <row r="297" spans="1:90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5"/>
      <c r="AE297" s="5"/>
      <c r="AF297" s="5"/>
      <c r="AG297" s="5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</row>
    <row r="298" spans="1:90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5"/>
      <c r="AE298" s="5"/>
      <c r="AF298" s="5"/>
      <c r="AG298" s="5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</row>
    <row r="299" spans="1:90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5"/>
      <c r="AE299" s="5"/>
      <c r="AF299" s="5"/>
      <c r="AG299" s="5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</row>
    <row r="300" spans="1:90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5"/>
      <c r="AE300" s="5"/>
      <c r="AF300" s="5"/>
      <c r="AG300" s="5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</row>
    <row r="301" spans="1:90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5"/>
      <c r="AE301" s="5"/>
      <c r="AF301" s="5"/>
      <c r="AG301" s="5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</row>
    <row r="302" spans="1:90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5"/>
      <c r="AE302" s="5"/>
      <c r="AF302" s="5"/>
      <c r="AG302" s="5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</row>
    <row r="303" spans="1:90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5"/>
      <c r="AE303" s="5"/>
      <c r="AF303" s="5"/>
      <c r="AG303" s="5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</row>
    <row r="304" spans="1:90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5"/>
      <c r="AE304" s="5"/>
      <c r="AF304" s="5"/>
      <c r="AG304" s="5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</row>
    <row r="305" spans="1:90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5"/>
      <c r="AE305" s="5"/>
      <c r="AF305" s="5"/>
      <c r="AG305" s="5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</row>
    <row r="306" spans="1:90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5"/>
      <c r="AE306" s="5"/>
      <c r="AF306" s="5"/>
      <c r="AG306" s="5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</row>
    <row r="307" spans="1:90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5"/>
      <c r="AE307" s="5"/>
      <c r="AF307" s="5"/>
      <c r="AG307" s="5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</row>
    <row r="308" spans="1:90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5"/>
      <c r="AE308" s="5"/>
      <c r="AF308" s="5"/>
      <c r="AG308" s="5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</row>
    <row r="309" spans="1:90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5"/>
      <c r="AE309" s="5"/>
      <c r="AF309" s="5"/>
      <c r="AG309" s="5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</row>
    <row r="310" spans="1:90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5"/>
      <c r="AE310" s="5"/>
      <c r="AF310" s="5"/>
      <c r="AG310" s="5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</row>
    <row r="311" spans="1:90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5"/>
      <c r="AE311" s="5"/>
      <c r="AF311" s="5"/>
      <c r="AG311" s="5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</row>
    <row r="312" spans="1:90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5"/>
      <c r="AE312" s="5"/>
      <c r="AF312" s="5"/>
      <c r="AG312" s="5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</row>
    <row r="313" spans="1:90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5"/>
      <c r="AE313" s="5"/>
      <c r="AF313" s="5"/>
      <c r="AG313" s="5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</row>
    <row r="314" spans="1:90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5"/>
      <c r="AE314" s="5"/>
      <c r="AF314" s="5"/>
      <c r="AG314" s="5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</row>
    <row r="315" spans="1:90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5"/>
      <c r="AE315" s="5"/>
      <c r="AF315" s="5"/>
      <c r="AG315" s="5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</row>
    <row r="316" spans="1:90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5"/>
      <c r="AE316" s="5"/>
      <c r="AF316" s="5"/>
      <c r="AG316" s="5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</row>
    <row r="317" spans="1:90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5"/>
      <c r="AE317" s="5"/>
      <c r="AF317" s="5"/>
      <c r="AG317" s="5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</row>
    <row r="318" spans="1:90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5"/>
      <c r="AE318" s="5"/>
      <c r="AF318" s="5"/>
      <c r="AG318" s="5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</row>
    <row r="319" spans="1:90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5"/>
      <c r="AE319" s="5"/>
      <c r="AF319" s="5"/>
      <c r="AG319" s="5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</row>
    <row r="320" spans="1:90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5"/>
      <c r="AE320" s="5"/>
      <c r="AF320" s="5"/>
      <c r="AG320" s="5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</row>
    <row r="321" spans="1:90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5"/>
      <c r="AE321" s="5"/>
      <c r="AF321" s="5"/>
      <c r="AG321" s="5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</row>
    <row r="322" spans="1:90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5"/>
      <c r="AE322" s="5"/>
      <c r="AF322" s="5"/>
      <c r="AG322" s="5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</row>
    <row r="323" spans="1:90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5"/>
      <c r="AE323" s="5"/>
      <c r="AF323" s="5"/>
      <c r="AG323" s="5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</row>
    <row r="324" spans="1:90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5"/>
      <c r="AE324" s="5"/>
      <c r="AF324" s="5"/>
      <c r="AG324" s="5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</row>
    <row r="325" spans="1:90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5"/>
      <c r="AE325" s="5"/>
      <c r="AF325" s="5"/>
      <c r="AG325" s="5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</row>
    <row r="326" spans="1:90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5"/>
      <c r="AE326" s="5"/>
      <c r="AF326" s="5"/>
      <c r="AG326" s="5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</row>
    <row r="327" spans="1:90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5"/>
      <c r="AE327" s="5"/>
      <c r="AF327" s="5"/>
      <c r="AG327" s="5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</row>
    <row r="328" spans="1:90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5"/>
      <c r="AE328" s="5"/>
      <c r="AF328" s="5"/>
      <c r="AG328" s="5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</row>
    <row r="329" spans="1:90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5"/>
      <c r="AE329" s="5"/>
      <c r="AF329" s="5"/>
      <c r="AG329" s="5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</row>
    <row r="330" spans="1:90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5"/>
      <c r="AE330" s="5"/>
      <c r="AF330" s="5"/>
      <c r="AG330" s="5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</row>
    <row r="331" spans="1:90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5"/>
      <c r="AE331" s="5"/>
      <c r="AF331" s="5"/>
      <c r="AG331" s="5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</row>
    <row r="332" spans="1:90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5"/>
      <c r="AE332" s="5"/>
      <c r="AF332" s="5"/>
      <c r="AG332" s="5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</row>
    <row r="333" spans="1:90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5"/>
      <c r="AE333" s="5"/>
      <c r="AF333" s="5"/>
      <c r="AG333" s="5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</row>
    <row r="334" spans="1:90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5"/>
      <c r="AE334" s="5"/>
      <c r="AF334" s="5"/>
      <c r="AG334" s="5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</row>
    <row r="335" spans="1:90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5"/>
      <c r="AE335" s="5"/>
      <c r="AF335" s="5"/>
      <c r="AG335" s="5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</row>
    <row r="336" spans="1:90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5"/>
      <c r="AE336" s="5"/>
      <c r="AF336" s="5"/>
      <c r="AG336" s="5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</row>
    <row r="337" spans="1:90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5"/>
      <c r="AE337" s="5"/>
      <c r="AF337" s="5"/>
      <c r="AG337" s="5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</row>
    <row r="338" spans="1:90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5"/>
      <c r="AE338" s="5"/>
      <c r="AF338" s="5"/>
      <c r="AG338" s="5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</row>
    <row r="339" spans="1:90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5"/>
      <c r="AE339" s="5"/>
      <c r="AF339" s="5"/>
      <c r="AG339" s="5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</row>
    <row r="340" spans="1:90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5"/>
      <c r="AE340" s="5"/>
      <c r="AF340" s="5"/>
      <c r="AG340" s="5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</row>
    <row r="341" spans="1:90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5"/>
      <c r="AE341" s="5"/>
      <c r="AF341" s="5"/>
      <c r="AG341" s="5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</row>
    <row r="342" spans="1:90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5"/>
      <c r="AE342" s="5"/>
      <c r="AF342" s="5"/>
      <c r="AG342" s="5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</row>
    <row r="343" spans="1:90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5"/>
      <c r="AE343" s="5"/>
      <c r="AF343" s="5"/>
      <c r="AG343" s="5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</row>
    <row r="344" spans="1:90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5"/>
      <c r="AE344" s="5"/>
      <c r="AF344" s="5"/>
      <c r="AG344" s="5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</row>
    <row r="345" spans="1:90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5"/>
      <c r="AE345" s="5"/>
      <c r="AF345" s="5"/>
      <c r="AG345" s="5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</row>
    <row r="346" spans="1:90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5"/>
      <c r="AE346" s="5"/>
      <c r="AF346" s="5"/>
      <c r="AG346" s="5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</row>
    <row r="347" spans="1:90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5"/>
      <c r="AE347" s="5"/>
      <c r="AF347" s="5"/>
      <c r="AG347" s="5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</row>
    <row r="348" spans="1:90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5"/>
      <c r="AE348" s="5"/>
      <c r="AF348" s="5"/>
      <c r="AG348" s="5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</row>
    <row r="349" spans="1:90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5"/>
      <c r="AE349" s="5"/>
      <c r="AF349" s="5"/>
      <c r="AG349" s="5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</row>
    <row r="350" spans="1:90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5"/>
      <c r="AE350" s="5"/>
      <c r="AF350" s="5"/>
      <c r="AG350" s="5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</row>
    <row r="351" spans="1:90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5"/>
      <c r="AE351" s="5"/>
      <c r="AF351" s="5"/>
      <c r="AG351" s="5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</row>
    <row r="352" spans="1:90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5"/>
      <c r="AE352" s="5"/>
      <c r="AF352" s="5"/>
      <c r="AG352" s="5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</row>
    <row r="353" spans="1:90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5"/>
      <c r="AE353" s="5"/>
      <c r="AF353" s="5"/>
      <c r="AG353" s="5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</row>
    <row r="354" spans="1:90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5"/>
      <c r="AE354" s="5"/>
      <c r="AF354" s="5"/>
      <c r="AG354" s="5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</row>
    <row r="355" spans="1:90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5"/>
      <c r="AE355" s="5"/>
      <c r="AF355" s="5"/>
      <c r="AG355" s="5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</row>
    <row r="356" spans="1:90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5"/>
      <c r="AE356" s="5"/>
      <c r="AF356" s="5"/>
      <c r="AG356" s="5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</row>
    <row r="357" spans="1:90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5"/>
      <c r="AE357" s="5"/>
      <c r="AF357" s="5"/>
      <c r="AG357" s="5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</row>
    <row r="358" spans="1:90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5"/>
      <c r="AE358" s="5"/>
      <c r="AF358" s="5"/>
      <c r="AG358" s="5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</row>
    <row r="359" spans="1:90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5"/>
      <c r="AE359" s="5"/>
      <c r="AF359" s="5"/>
      <c r="AG359" s="5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</row>
    <row r="360" spans="1:90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5"/>
      <c r="AE360" s="5"/>
      <c r="AF360" s="5"/>
      <c r="AG360" s="5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</row>
    <row r="361" spans="1:90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5"/>
      <c r="AE361" s="5"/>
      <c r="AF361" s="5"/>
      <c r="AG361" s="5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</row>
    <row r="362" spans="1:90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"/>
      <c r="X362" s="1"/>
      <c r="Y362" s="1"/>
      <c r="Z362" s="1"/>
      <c r="AA362" s="1"/>
      <c r="AB362" s="1"/>
      <c r="AC362" s="1"/>
      <c r="AD362" s="5"/>
      <c r="AE362" s="5"/>
      <c r="AF362" s="5"/>
      <c r="AG362" s="5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</row>
    <row r="363" spans="1:90" ht="11.2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5"/>
      <c r="K363" s="15"/>
      <c r="L363" s="252"/>
      <c r="M363" s="252"/>
      <c r="N363" s="252"/>
      <c r="O363" s="252"/>
      <c r="P363" s="252"/>
      <c r="Q363" s="252"/>
      <c r="R363" s="252"/>
      <c r="S363" s="252"/>
      <c r="T363" s="252"/>
      <c r="U363" s="15"/>
      <c r="V363" s="15"/>
      <c r="W363" s="1"/>
      <c r="X363" s="1"/>
      <c r="Y363" s="1"/>
      <c r="Z363" s="1"/>
      <c r="AA363" s="1"/>
      <c r="AB363" s="1"/>
      <c r="AC363" s="1"/>
      <c r="AD363" s="5"/>
      <c r="AE363" s="5"/>
      <c r="AF363" s="5"/>
      <c r="AG363" s="5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</row>
    <row r="364" spans="1:90" ht="11.2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5"/>
      <c r="K364" s="15"/>
      <c r="L364" s="252"/>
      <c r="M364" s="252"/>
      <c r="N364" s="252"/>
      <c r="O364" s="252"/>
      <c r="P364" s="252"/>
      <c r="Q364" s="252"/>
      <c r="R364" s="252"/>
      <c r="S364" s="253"/>
      <c r="T364" s="253"/>
      <c r="U364" s="15"/>
      <c r="V364" s="15"/>
      <c r="W364" s="1"/>
      <c r="X364" s="1"/>
      <c r="Y364" s="1"/>
      <c r="Z364" s="1"/>
      <c r="AA364" s="1"/>
      <c r="AB364" s="1"/>
      <c r="AC364" s="1"/>
      <c r="AD364" s="5"/>
      <c r="AE364" s="5"/>
      <c r="AF364" s="5"/>
      <c r="AG364" s="5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</row>
    <row r="365" spans="1:90" ht="11.2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5"/>
      <c r="K365" s="15"/>
      <c r="L365" s="252"/>
      <c r="M365" s="252"/>
      <c r="N365" s="252"/>
      <c r="O365" s="252"/>
      <c r="P365" s="252"/>
      <c r="Q365" s="252"/>
      <c r="R365" s="252"/>
      <c r="S365" s="253"/>
      <c r="T365" s="252"/>
      <c r="U365" s="15"/>
      <c r="V365" s="15"/>
      <c r="W365" s="1"/>
      <c r="X365" s="1"/>
      <c r="Y365" s="1"/>
      <c r="Z365" s="1"/>
      <c r="AA365" s="1"/>
      <c r="AB365" s="1"/>
      <c r="AC365" s="1"/>
      <c r="AD365" s="5"/>
      <c r="AE365" s="5"/>
      <c r="AF365" s="5"/>
      <c r="AG365" s="5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</row>
    <row r="366" spans="1:90" ht="11.25" x14ac:dyDescent="0.2">
      <c r="A366" s="1"/>
      <c r="B366" s="20"/>
      <c r="C366" s="1"/>
      <c r="D366" s="1"/>
      <c r="E366" s="1"/>
      <c r="F366" s="1"/>
      <c r="G366" s="1"/>
      <c r="H366" s="1"/>
      <c r="I366" s="1"/>
      <c r="J366" s="15"/>
      <c r="K366" s="15"/>
      <c r="L366" s="252"/>
      <c r="M366" s="252"/>
      <c r="N366" s="252"/>
      <c r="O366" s="252"/>
      <c r="P366" s="252"/>
      <c r="Q366" s="252"/>
      <c r="R366" s="252"/>
      <c r="S366" s="253"/>
      <c r="T366" s="252"/>
      <c r="U366" s="15"/>
      <c r="V366" s="15"/>
      <c r="W366" s="1"/>
      <c r="X366" s="1"/>
      <c r="Y366" s="1"/>
      <c r="Z366" s="1"/>
      <c r="AA366" s="1"/>
      <c r="AB366" s="1"/>
      <c r="AC366" s="1"/>
      <c r="AD366" s="5"/>
      <c r="AE366" s="5"/>
      <c r="AF366" s="5"/>
      <c r="AG366" s="5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</row>
    <row r="367" spans="1:90" ht="11.2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5"/>
      <c r="K367" s="15"/>
      <c r="L367" s="252"/>
      <c r="M367" s="252"/>
      <c r="N367" s="252"/>
      <c r="O367" s="252"/>
      <c r="P367" s="252"/>
      <c r="Q367" s="252"/>
      <c r="R367" s="252"/>
      <c r="S367" s="252"/>
      <c r="T367" s="252"/>
      <c r="U367" s="15"/>
      <c r="V367" s="15"/>
      <c r="W367" s="1"/>
      <c r="X367" s="1"/>
      <c r="Y367" s="1"/>
      <c r="Z367" s="1"/>
      <c r="AA367" s="1"/>
      <c r="AB367" s="1"/>
      <c r="AC367" s="1"/>
      <c r="AD367" s="5"/>
      <c r="AE367" s="5"/>
      <c r="AF367" s="5"/>
      <c r="AG367" s="5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</row>
    <row r="368" spans="1:90" ht="15.7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5"/>
      <c r="K368" s="15"/>
      <c r="L368" s="252"/>
      <c r="M368" s="252"/>
      <c r="N368" s="252"/>
      <c r="O368" s="252"/>
      <c r="P368" s="252"/>
      <c r="Q368" s="252"/>
      <c r="R368" s="252"/>
      <c r="S368" s="253"/>
      <c r="T368" s="252"/>
      <c r="U368" s="15"/>
      <c r="V368" s="15"/>
      <c r="W368" s="1"/>
      <c r="X368" s="1"/>
      <c r="Y368" s="21"/>
      <c r="Z368" s="1"/>
      <c r="AA368" s="1"/>
      <c r="AB368" s="1"/>
      <c r="AC368" s="1"/>
      <c r="AD368" s="5"/>
      <c r="AE368" s="5"/>
      <c r="AF368" s="5"/>
      <c r="AG368" s="5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</row>
    <row r="369" spans="1:90" ht="11.2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5"/>
      <c r="K369" s="15"/>
      <c r="L369" s="252"/>
      <c r="M369" s="252"/>
      <c r="N369" s="252"/>
      <c r="O369" s="252"/>
      <c r="P369" s="252"/>
      <c r="Q369" s="252"/>
      <c r="R369" s="252"/>
      <c r="S369" s="253"/>
      <c r="T369" s="252"/>
      <c r="U369" s="15"/>
      <c r="V369" s="15"/>
      <c r="W369" s="1"/>
      <c r="X369" s="1"/>
      <c r="Y369" s="1"/>
      <c r="Z369" s="1"/>
      <c r="AA369" s="1"/>
      <c r="AB369" s="1"/>
      <c r="AC369" s="1"/>
      <c r="AD369" s="5"/>
      <c r="AE369" s="5"/>
      <c r="AF369" s="5"/>
      <c r="AG369" s="5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</row>
    <row r="370" spans="1:90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"/>
      <c r="X370" s="1"/>
      <c r="Y370" s="1"/>
      <c r="Z370" s="1"/>
      <c r="AA370" s="1"/>
      <c r="AB370" s="1"/>
      <c r="AC370" s="1"/>
      <c r="AD370" s="5"/>
      <c r="AE370" s="5"/>
      <c r="AF370" s="5"/>
      <c r="AG370" s="5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</row>
    <row r="371" spans="1:90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"/>
      <c r="X371" s="1"/>
      <c r="Y371" s="1"/>
      <c r="Z371" s="1"/>
      <c r="AA371" s="1"/>
      <c r="AB371" s="1"/>
      <c r="AC371" s="1"/>
      <c r="AD371" s="5"/>
      <c r="AE371" s="5"/>
      <c r="AF371" s="5"/>
      <c r="AG371" s="5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</row>
    <row r="372" spans="1:90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"/>
      <c r="X372" s="1"/>
      <c r="Y372" s="1"/>
      <c r="Z372" s="1"/>
      <c r="AA372" s="1"/>
      <c r="AB372" s="1"/>
      <c r="AC372" s="1"/>
      <c r="AD372" s="5"/>
      <c r="AE372" s="5"/>
      <c r="AF372" s="5"/>
      <c r="AG372" s="5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</row>
    <row r="373" spans="1:90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"/>
      <c r="X373" s="1"/>
      <c r="Y373" s="1"/>
      <c r="Z373" s="1"/>
      <c r="AA373" s="1"/>
      <c r="AB373" s="1"/>
      <c r="AC373" s="1"/>
      <c r="AD373" s="5"/>
      <c r="AE373" s="5"/>
      <c r="AF373" s="5"/>
      <c r="AG373" s="5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</row>
    <row r="374" spans="1:90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"/>
      <c r="X374" s="1"/>
      <c r="Y374" s="1"/>
      <c r="Z374" s="1"/>
      <c r="AA374" s="1"/>
      <c r="AB374" s="1"/>
      <c r="AC374" s="1"/>
      <c r="AD374" s="5"/>
      <c r="AE374" s="5"/>
      <c r="AF374" s="5"/>
      <c r="AG374" s="5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</row>
    <row r="375" spans="1:90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5"/>
      <c r="AE375" s="5"/>
      <c r="AF375" s="5"/>
      <c r="AG375" s="5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</row>
    <row r="376" spans="1:90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5"/>
      <c r="AE376" s="5"/>
      <c r="AF376" s="5"/>
      <c r="AG376" s="5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</row>
    <row r="377" spans="1:90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5"/>
      <c r="AE377" s="5"/>
      <c r="AF377" s="5"/>
      <c r="AG377" s="5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</row>
    <row r="378" spans="1:90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5"/>
      <c r="AE378" s="5"/>
      <c r="AF378" s="5"/>
      <c r="AG378" s="5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</row>
    <row r="379" spans="1:90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5"/>
      <c r="AE379" s="5"/>
      <c r="AF379" s="5"/>
      <c r="AG379" s="5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</row>
    <row r="380" spans="1:90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5"/>
      <c r="AE380" s="5"/>
      <c r="AF380" s="5"/>
      <c r="AG380" s="5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</row>
    <row r="381" spans="1:90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5"/>
      <c r="AE381" s="5"/>
      <c r="AF381" s="5"/>
      <c r="AG381" s="5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</row>
    <row r="382" spans="1:90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5"/>
      <c r="AE382" s="5"/>
      <c r="AF382" s="5"/>
      <c r="AG382" s="5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</row>
    <row r="383" spans="1:90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5"/>
      <c r="AE383" s="5"/>
      <c r="AF383" s="5"/>
      <c r="AG383" s="5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</row>
    <row r="384" spans="1:90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5"/>
      <c r="AE384" s="5"/>
      <c r="AF384" s="5"/>
      <c r="AG384" s="5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</row>
    <row r="385" spans="1:90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5"/>
      <c r="AE385" s="5"/>
      <c r="AF385" s="5"/>
      <c r="AG385" s="5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</row>
    <row r="386" spans="1:90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5"/>
      <c r="AE386" s="5"/>
      <c r="AF386" s="5"/>
      <c r="AG386" s="5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</row>
    <row r="387" spans="1:90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5"/>
      <c r="AE387" s="5"/>
      <c r="AF387" s="5"/>
      <c r="AG387" s="5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</row>
    <row r="388" spans="1:90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5"/>
      <c r="AE388" s="5"/>
      <c r="AF388" s="5"/>
      <c r="AG388" s="5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</row>
    <row r="389" spans="1:90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5"/>
      <c r="AE389" s="5"/>
      <c r="AF389" s="5"/>
      <c r="AG389" s="5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</row>
    <row r="390" spans="1:90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5"/>
      <c r="AE390" s="5"/>
      <c r="AF390" s="5"/>
      <c r="AG390" s="5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</row>
    <row r="391" spans="1:90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5"/>
      <c r="AE391" s="5"/>
      <c r="AF391" s="5"/>
      <c r="AG391" s="5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</row>
    <row r="392" spans="1:90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5"/>
      <c r="AE392" s="5"/>
      <c r="AF392" s="5"/>
      <c r="AG392" s="5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</row>
    <row r="393" spans="1:90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5"/>
      <c r="AE393" s="5"/>
      <c r="AF393" s="5"/>
      <c r="AG393" s="5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</row>
    <row r="394" spans="1:90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5"/>
      <c r="AE394" s="5"/>
      <c r="AF394" s="5"/>
      <c r="AG394" s="5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</row>
    <row r="395" spans="1:90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5"/>
      <c r="AE395" s="5"/>
      <c r="AF395" s="5"/>
      <c r="AG395" s="5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</row>
    <row r="396" spans="1:90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5"/>
      <c r="AE396" s="5"/>
      <c r="AF396" s="5"/>
      <c r="AG396" s="5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</row>
    <row r="397" spans="1:90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5"/>
      <c r="AE397" s="5"/>
      <c r="AF397" s="5"/>
      <c r="AG397" s="5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</row>
    <row r="398" spans="1:90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5"/>
      <c r="AE398" s="5"/>
      <c r="AF398" s="5"/>
      <c r="AG398" s="5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</row>
    <row r="399" spans="1:90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5"/>
      <c r="AE399" s="5"/>
      <c r="AF399" s="5"/>
      <c r="AG399" s="5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</row>
    <row r="400" spans="1:90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5"/>
      <c r="AE400" s="5"/>
      <c r="AF400" s="5"/>
      <c r="AG400" s="5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</row>
    <row r="401" spans="1:90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5"/>
      <c r="AE401" s="5"/>
      <c r="AF401" s="5"/>
      <c r="AG401" s="5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</row>
    <row r="402" spans="1:90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5"/>
      <c r="AE402" s="5"/>
      <c r="AF402" s="5"/>
      <c r="AG402" s="5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</row>
    <row r="403" spans="1:90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5"/>
      <c r="AE403" s="5"/>
      <c r="AF403" s="5"/>
      <c r="AG403" s="5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</row>
    <row r="404" spans="1:90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5"/>
      <c r="AE404" s="5"/>
      <c r="AF404" s="5"/>
      <c r="AG404" s="5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</row>
    <row r="405" spans="1:90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5"/>
      <c r="AE405" s="5"/>
      <c r="AF405" s="5"/>
      <c r="AG405" s="5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</row>
    <row r="406" spans="1:90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5"/>
      <c r="AE406" s="5"/>
      <c r="AF406" s="5"/>
      <c r="AG406" s="5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</row>
    <row r="407" spans="1:90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5"/>
      <c r="AE407" s="5"/>
      <c r="AF407" s="5"/>
      <c r="AG407" s="5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</row>
    <row r="408" spans="1:90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5"/>
      <c r="AE408" s="5"/>
      <c r="AF408" s="5"/>
      <c r="AG408" s="5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</row>
    <row r="409" spans="1:90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5"/>
      <c r="AE409" s="5"/>
      <c r="AF409" s="5"/>
      <c r="AG409" s="5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</row>
    <row r="410" spans="1:90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5"/>
      <c r="AE410" s="5"/>
      <c r="AF410" s="5"/>
      <c r="AG410" s="5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</row>
    <row r="411" spans="1:90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5"/>
      <c r="AE411" s="5"/>
      <c r="AF411" s="5"/>
      <c r="AG411" s="5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</row>
    <row r="412" spans="1:90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5"/>
      <c r="AE412" s="5"/>
      <c r="AF412" s="5"/>
      <c r="AG412" s="5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</row>
    <row r="413" spans="1:90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5"/>
      <c r="AE413" s="5"/>
      <c r="AF413" s="5"/>
      <c r="AG413" s="5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</row>
    <row r="414" spans="1:90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5"/>
      <c r="AE414" s="5"/>
      <c r="AF414" s="5"/>
      <c r="AG414" s="5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</row>
    <row r="415" spans="1:90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5"/>
      <c r="AE415" s="5"/>
      <c r="AF415" s="5"/>
      <c r="AG415" s="5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</row>
    <row r="416" spans="1:90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5"/>
      <c r="AE416" s="5"/>
      <c r="AF416" s="5"/>
      <c r="AG416" s="5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</row>
    <row r="417" spans="1:90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5"/>
      <c r="AE417" s="5"/>
      <c r="AF417" s="5"/>
      <c r="AG417" s="5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</row>
    <row r="418" spans="1:90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5"/>
      <c r="AE418" s="5"/>
      <c r="AF418" s="5"/>
      <c r="AG418" s="5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</row>
    <row r="419" spans="1:90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5"/>
      <c r="AE419" s="5"/>
      <c r="AF419" s="5"/>
      <c r="AG419" s="5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</row>
    <row r="420" spans="1:90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5"/>
      <c r="AE420" s="5"/>
      <c r="AF420" s="5"/>
      <c r="AG420" s="5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</row>
    <row r="421" spans="1:90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5"/>
      <c r="AE421" s="5"/>
      <c r="AF421" s="5"/>
      <c r="AG421" s="5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</row>
    <row r="422" spans="1:90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5"/>
      <c r="AE422" s="5"/>
      <c r="AF422" s="5"/>
      <c r="AG422" s="5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</row>
    <row r="423" spans="1:90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5"/>
      <c r="AE423" s="5"/>
      <c r="AF423" s="5"/>
      <c r="AG423" s="5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</row>
    <row r="424" spans="1:90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5"/>
      <c r="AE424" s="5"/>
      <c r="AF424" s="5"/>
      <c r="AG424" s="5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</row>
    <row r="425" spans="1:90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5"/>
      <c r="AE425" s="5"/>
      <c r="AF425" s="5"/>
      <c r="AG425" s="5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</row>
    <row r="426" spans="1:90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5"/>
      <c r="AE426" s="5"/>
      <c r="AF426" s="5"/>
      <c r="AG426" s="5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</row>
    <row r="427" spans="1:90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5"/>
      <c r="AE427" s="5"/>
      <c r="AF427" s="5"/>
      <c r="AG427" s="5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</row>
    <row r="428" spans="1:90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5"/>
      <c r="AE428" s="5"/>
      <c r="AF428" s="5"/>
      <c r="AG428" s="5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</row>
    <row r="429" spans="1:90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5"/>
      <c r="AE429" s="5"/>
      <c r="AF429" s="5"/>
      <c r="AG429" s="5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</row>
    <row r="430" spans="1:90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5"/>
      <c r="AE430" s="5"/>
      <c r="AF430" s="5"/>
      <c r="AG430" s="5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</row>
    <row r="431" spans="1:90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5"/>
      <c r="AE431" s="5"/>
      <c r="AF431" s="5"/>
      <c r="AG431" s="5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</row>
    <row r="432" spans="1:90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5"/>
      <c r="AE432" s="5"/>
      <c r="AF432" s="5"/>
      <c r="AG432" s="5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</row>
    <row r="433" spans="1:90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5"/>
      <c r="AE433" s="5"/>
      <c r="AF433" s="5"/>
      <c r="AG433" s="5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</row>
    <row r="434" spans="1:90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5"/>
      <c r="AE434" s="5"/>
      <c r="AF434" s="5"/>
      <c r="AG434" s="5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</row>
    <row r="435" spans="1:90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5"/>
      <c r="AE435" s="5"/>
      <c r="AF435" s="5"/>
      <c r="AG435" s="5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</row>
    <row r="436" spans="1:90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5"/>
      <c r="AE436" s="5"/>
      <c r="AF436" s="5"/>
      <c r="AG436" s="5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</row>
    <row r="437" spans="1:90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5"/>
      <c r="AE437" s="5"/>
      <c r="AF437" s="5"/>
      <c r="AG437" s="5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</row>
    <row r="438" spans="1:90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5"/>
      <c r="AE438" s="5"/>
      <c r="AF438" s="5"/>
      <c r="AG438" s="5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</row>
    <row r="439" spans="1:90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5"/>
      <c r="AE439" s="5"/>
      <c r="AF439" s="5"/>
      <c r="AG439" s="5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</row>
    <row r="440" spans="1:90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5"/>
      <c r="AE440" s="5"/>
      <c r="AF440" s="5"/>
      <c r="AG440" s="5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</row>
    <row r="441" spans="1:90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5"/>
      <c r="AE441" s="5"/>
      <c r="AF441" s="5"/>
      <c r="AG441" s="5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</row>
    <row r="442" spans="1:90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5"/>
      <c r="AE442" s="5"/>
      <c r="AF442" s="5"/>
      <c r="AG442" s="5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</row>
    <row r="443" spans="1:90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5"/>
      <c r="AE443" s="5"/>
      <c r="AF443" s="5"/>
      <c r="AG443" s="5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</row>
    <row r="444" spans="1:90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5"/>
      <c r="AE444" s="5"/>
      <c r="AF444" s="5"/>
      <c r="AG444" s="5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</row>
    <row r="445" spans="1:90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5"/>
      <c r="AE445" s="5"/>
      <c r="AF445" s="5"/>
      <c r="AG445" s="5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</row>
    <row r="446" spans="1:90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5"/>
      <c r="AE446" s="5"/>
      <c r="AF446" s="5"/>
      <c r="AG446" s="5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</row>
    <row r="447" spans="1:90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5"/>
      <c r="AE447" s="5"/>
      <c r="AF447" s="5"/>
      <c r="AG447" s="5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</row>
    <row r="448" spans="1:90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5"/>
      <c r="AE448" s="5"/>
      <c r="AF448" s="5"/>
      <c r="AG448" s="5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</row>
    <row r="449" spans="1:90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5"/>
      <c r="AE449" s="5"/>
      <c r="AF449" s="5"/>
      <c r="AG449" s="5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</row>
    <row r="450" spans="1:90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5"/>
      <c r="AE450" s="5"/>
      <c r="AF450" s="5"/>
      <c r="AG450" s="5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</row>
    <row r="451" spans="1:90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5"/>
      <c r="AE451" s="5"/>
      <c r="AF451" s="5"/>
      <c r="AG451" s="5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</row>
    <row r="452" spans="1:90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5"/>
      <c r="AE452" s="5"/>
      <c r="AF452" s="5"/>
      <c r="AG452" s="5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</row>
    <row r="453" spans="1:90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5"/>
      <c r="AE453" s="5"/>
      <c r="AF453" s="5"/>
      <c r="AG453" s="5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</row>
    <row r="454" spans="1:90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5"/>
      <c r="AE454" s="5"/>
      <c r="AF454" s="5"/>
      <c r="AG454" s="5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</row>
    <row r="455" spans="1:90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5"/>
      <c r="AE455" s="5"/>
      <c r="AF455" s="5"/>
      <c r="AG455" s="5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</row>
    <row r="456" spans="1:90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5"/>
      <c r="AE456" s="5"/>
      <c r="AF456" s="5"/>
      <c r="AG456" s="5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</row>
    <row r="457" spans="1:90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5"/>
      <c r="AE457" s="5"/>
      <c r="AF457" s="5"/>
      <c r="AG457" s="5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</row>
    <row r="458" spans="1:90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5"/>
      <c r="AE458" s="5"/>
      <c r="AF458" s="5"/>
      <c r="AG458" s="5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</row>
    <row r="459" spans="1:90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5"/>
      <c r="AE459" s="5"/>
      <c r="AF459" s="5"/>
      <c r="AG459" s="5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</row>
    <row r="460" spans="1:90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5"/>
      <c r="AE460" s="5"/>
      <c r="AF460" s="5"/>
      <c r="AG460" s="5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</row>
    <row r="461" spans="1:90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5"/>
      <c r="AE461" s="5"/>
      <c r="AF461" s="5"/>
      <c r="AG461" s="5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</row>
    <row r="462" spans="1:90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5"/>
      <c r="AE462" s="5"/>
      <c r="AF462" s="5"/>
      <c r="AG462" s="5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</row>
    <row r="463" spans="1:90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5"/>
      <c r="AE463" s="5"/>
      <c r="AF463" s="5"/>
      <c r="AG463" s="5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</row>
    <row r="464" spans="1:90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5"/>
      <c r="AE464" s="5"/>
      <c r="AF464" s="5"/>
      <c r="AG464" s="5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</row>
    <row r="465" spans="1:90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5"/>
      <c r="AE465" s="5"/>
      <c r="AF465" s="5"/>
      <c r="AG465" s="5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</row>
    <row r="466" spans="1:90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5"/>
      <c r="AE466" s="5"/>
      <c r="AF466" s="5"/>
      <c r="AG466" s="5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</row>
    <row r="467" spans="1:90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5"/>
      <c r="AE467" s="5"/>
      <c r="AF467" s="5"/>
      <c r="AG467" s="5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</row>
    <row r="468" spans="1:90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5"/>
      <c r="AE468" s="5"/>
      <c r="AF468" s="5"/>
      <c r="AG468" s="5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</row>
    <row r="469" spans="1:90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5"/>
      <c r="AE469" s="5"/>
      <c r="AF469" s="5"/>
      <c r="AG469" s="5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</row>
    <row r="470" spans="1:90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5"/>
      <c r="AE470" s="5"/>
      <c r="AF470" s="5"/>
      <c r="AG470" s="5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</row>
    <row r="471" spans="1:90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5"/>
      <c r="AE471" s="5"/>
      <c r="AF471" s="5"/>
      <c r="AG471" s="5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</row>
    <row r="472" spans="1:90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5"/>
      <c r="AE472" s="5"/>
      <c r="AF472" s="5"/>
      <c r="AG472" s="5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</row>
    <row r="473" spans="1:90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5"/>
      <c r="AE473" s="5"/>
      <c r="AF473" s="5"/>
      <c r="AG473" s="5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</row>
    <row r="474" spans="1:90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5"/>
      <c r="AE474" s="5"/>
      <c r="AF474" s="5"/>
      <c r="AG474" s="5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</row>
    <row r="475" spans="1:90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5"/>
      <c r="AE475" s="5"/>
      <c r="AF475" s="5"/>
      <c r="AG475" s="5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</row>
    <row r="476" spans="1:90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5"/>
      <c r="AE476" s="5"/>
      <c r="AF476" s="5"/>
      <c r="AG476" s="5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</row>
    <row r="477" spans="1:90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5"/>
      <c r="AE477" s="5"/>
      <c r="AF477" s="5"/>
      <c r="AG477" s="5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</row>
    <row r="478" spans="1:90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5"/>
      <c r="AE478" s="5"/>
      <c r="AF478" s="5"/>
      <c r="AG478" s="5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</row>
    <row r="479" spans="1:90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5"/>
      <c r="AE479" s="5"/>
      <c r="AF479" s="5"/>
      <c r="AG479" s="5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</row>
    <row r="480" spans="1:90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5"/>
      <c r="AE480" s="5"/>
      <c r="AF480" s="5"/>
      <c r="AG480" s="5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</row>
    <row r="481" spans="1:90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5"/>
      <c r="AE481" s="5"/>
      <c r="AF481" s="5"/>
      <c r="AG481" s="5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</row>
    <row r="482" spans="1:90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5"/>
      <c r="AE482" s="5"/>
      <c r="AF482" s="5"/>
      <c r="AG482" s="5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</row>
    <row r="483" spans="1:90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5"/>
      <c r="AE483" s="5"/>
      <c r="AF483" s="5"/>
      <c r="AG483" s="5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</row>
    <row r="484" spans="1:90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5"/>
      <c r="AE484" s="5"/>
      <c r="AF484" s="5"/>
      <c r="AG484" s="5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</row>
    <row r="485" spans="1:90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5"/>
      <c r="AE485" s="5"/>
      <c r="AF485" s="5"/>
      <c r="AG485" s="5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</row>
    <row r="486" spans="1:90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5"/>
      <c r="AE486" s="5"/>
      <c r="AF486" s="5"/>
      <c r="AG486" s="5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</row>
    <row r="487" spans="1:90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5"/>
      <c r="AE487" s="5"/>
      <c r="AF487" s="5"/>
      <c r="AG487" s="5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</row>
    <row r="488" spans="1:90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5"/>
      <c r="AE488" s="5"/>
      <c r="AF488" s="5"/>
      <c r="AG488" s="5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</row>
    <row r="489" spans="1:90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5"/>
      <c r="AE489" s="5"/>
      <c r="AF489" s="5"/>
      <c r="AG489" s="5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</row>
    <row r="490" spans="1:90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5"/>
      <c r="AE490" s="5"/>
      <c r="AF490" s="5"/>
      <c r="AG490" s="5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</row>
    <row r="491" spans="1:90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5"/>
      <c r="AE491" s="5"/>
      <c r="AF491" s="5"/>
      <c r="AG491" s="5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</row>
    <row r="492" spans="1:90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5"/>
      <c r="AE492" s="5"/>
      <c r="AF492" s="5"/>
      <c r="AG492" s="5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</row>
    <row r="493" spans="1:90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5"/>
      <c r="AE493" s="5"/>
      <c r="AF493" s="5"/>
      <c r="AG493" s="5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</row>
    <row r="494" spans="1:90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5"/>
      <c r="AE494" s="5"/>
      <c r="AF494" s="5"/>
      <c r="AG494" s="5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</row>
    <row r="495" spans="1:90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5"/>
      <c r="AE495" s="5"/>
      <c r="AF495" s="5"/>
      <c r="AG495" s="5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</row>
    <row r="496" spans="1:90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5"/>
      <c r="AE496" s="5"/>
      <c r="AF496" s="5"/>
      <c r="AG496" s="5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</row>
    <row r="497" spans="1:90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5"/>
      <c r="AE497" s="5"/>
      <c r="AF497" s="5"/>
      <c r="AG497" s="5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</row>
    <row r="498" spans="1:90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5"/>
      <c r="AE498" s="5"/>
      <c r="AF498" s="5"/>
      <c r="AG498" s="5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</row>
    <row r="499" spans="1:90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5"/>
      <c r="AE499" s="5"/>
      <c r="AF499" s="5"/>
      <c r="AG499" s="5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</row>
    <row r="500" spans="1:90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5"/>
      <c r="AE500" s="5"/>
      <c r="AF500" s="5"/>
      <c r="AG500" s="5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</row>
    <row r="501" spans="1:90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5"/>
      <c r="AE501" s="5"/>
      <c r="AF501" s="5"/>
      <c r="AG501" s="5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</row>
    <row r="502" spans="1:90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5"/>
      <c r="AE502" s="5"/>
      <c r="AF502" s="5"/>
      <c r="AG502" s="5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</row>
    <row r="503" spans="1:90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5"/>
      <c r="AE503" s="5"/>
      <c r="AF503" s="5"/>
      <c r="AG503" s="5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</row>
    <row r="504" spans="1:90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5"/>
      <c r="AE504" s="5"/>
      <c r="AF504" s="5"/>
      <c r="AG504" s="5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</row>
    <row r="505" spans="1:90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5"/>
      <c r="AE505" s="5"/>
      <c r="AF505" s="5"/>
      <c r="AG505" s="5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</row>
    <row r="506" spans="1:90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5"/>
      <c r="AE506" s="5"/>
      <c r="AF506" s="5"/>
      <c r="AG506" s="5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</row>
    <row r="507" spans="1:90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5"/>
      <c r="AE507" s="5"/>
      <c r="AF507" s="5"/>
      <c r="AG507" s="5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</row>
    <row r="508" spans="1:90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5"/>
      <c r="AE508" s="5"/>
      <c r="AF508" s="5"/>
      <c r="AG508" s="5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</row>
    <row r="509" spans="1:90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5"/>
      <c r="AE509" s="5"/>
      <c r="AF509" s="5"/>
      <c r="AG509" s="5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</row>
    <row r="510" spans="1:90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5"/>
      <c r="AE510" s="5"/>
      <c r="AF510" s="5"/>
      <c r="AG510" s="5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</row>
    <row r="511" spans="1:90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5"/>
      <c r="AE511" s="5"/>
      <c r="AF511" s="5"/>
      <c r="AG511" s="5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</row>
    <row r="512" spans="1:90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5"/>
      <c r="AE512" s="5"/>
      <c r="AF512" s="5"/>
      <c r="AG512" s="5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</row>
    <row r="513" spans="1:90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5"/>
      <c r="AE513" s="5"/>
      <c r="AF513" s="5"/>
      <c r="AG513" s="5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</row>
    <row r="514" spans="1:90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5"/>
      <c r="AE514" s="5"/>
      <c r="AF514" s="5"/>
      <c r="AG514" s="5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</row>
    <row r="515" spans="1:90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5"/>
      <c r="AE515" s="5"/>
      <c r="AF515" s="5"/>
      <c r="AG515" s="5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</row>
    <row r="516" spans="1:90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5"/>
      <c r="AE516" s="5"/>
      <c r="AF516" s="5"/>
      <c r="AG516" s="5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</row>
    <row r="517" spans="1:90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5"/>
      <c r="AE517" s="5"/>
      <c r="AF517" s="5"/>
      <c r="AG517" s="5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</row>
    <row r="518" spans="1:90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5"/>
      <c r="AE518" s="5"/>
      <c r="AF518" s="5"/>
      <c r="AG518" s="5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</row>
    <row r="519" spans="1:90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5"/>
      <c r="AE519" s="5"/>
      <c r="AF519" s="5"/>
      <c r="AG519" s="5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</row>
    <row r="520" spans="1:90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5"/>
      <c r="AE520" s="5"/>
      <c r="AF520" s="5"/>
      <c r="AG520" s="5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</row>
    <row r="521" spans="1:90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5"/>
      <c r="AE521" s="5"/>
      <c r="AF521" s="5"/>
      <c r="AG521" s="5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</row>
    <row r="522" spans="1:90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5"/>
      <c r="AE522" s="5"/>
      <c r="AF522" s="5"/>
      <c r="AG522" s="5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</row>
    <row r="523" spans="1:90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5"/>
      <c r="AE523" s="5"/>
      <c r="AF523" s="5"/>
      <c r="AG523" s="5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</row>
    <row r="524" spans="1:90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5"/>
      <c r="AE524" s="5"/>
      <c r="AF524" s="5"/>
      <c r="AG524" s="5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</row>
    <row r="525" spans="1:90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5"/>
      <c r="AE525" s="5"/>
      <c r="AF525" s="5"/>
      <c r="AG525" s="5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</row>
    <row r="526" spans="1:90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5"/>
      <c r="AE526" s="5"/>
      <c r="AF526" s="5"/>
      <c r="AG526" s="5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</row>
    <row r="527" spans="1:90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5"/>
      <c r="AE527" s="5"/>
      <c r="AF527" s="5"/>
      <c r="AG527" s="5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</row>
    <row r="528" spans="1:90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5"/>
      <c r="AE528" s="5"/>
      <c r="AF528" s="5"/>
      <c r="AG528" s="5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</row>
    <row r="529" spans="1:70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5"/>
      <c r="AE529" s="5"/>
      <c r="AF529" s="5"/>
      <c r="AG529" s="5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</row>
    <row r="530" spans="1:70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5"/>
      <c r="AE530" s="5"/>
      <c r="AF530" s="5"/>
      <c r="AG530" s="5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</row>
    <row r="531" spans="1:70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5"/>
      <c r="AE531" s="5"/>
      <c r="AF531" s="5"/>
      <c r="AG531" s="5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</row>
    <row r="532" spans="1:70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5"/>
      <c r="AE532" s="5"/>
      <c r="AF532" s="5"/>
      <c r="AG532" s="5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</row>
    <row r="533" spans="1:70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5"/>
      <c r="AE533" s="5"/>
      <c r="AF533" s="5"/>
      <c r="AG533" s="5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</row>
    <row r="534" spans="1:70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5"/>
      <c r="AE534" s="5"/>
      <c r="AF534" s="5"/>
      <c r="AG534" s="5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</row>
    <row r="535" spans="1:70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5"/>
      <c r="AE535" s="5"/>
      <c r="AF535" s="5"/>
      <c r="AG535" s="5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</row>
    <row r="536" spans="1:70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5"/>
      <c r="AE536" s="5"/>
      <c r="AF536" s="5"/>
      <c r="AG536" s="5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</row>
    <row r="537" spans="1:70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5"/>
      <c r="AE537" s="5"/>
      <c r="AF537" s="5"/>
      <c r="AG537" s="5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</row>
    <row r="538" spans="1:70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5"/>
      <c r="AE538" s="5"/>
      <c r="AF538" s="5"/>
      <c r="AG538" s="5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</row>
    <row r="539" spans="1:70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5"/>
      <c r="AE539" s="5"/>
      <c r="AF539" s="5"/>
      <c r="AG539" s="5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</row>
    <row r="540" spans="1:70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5"/>
      <c r="AE540" s="5"/>
      <c r="AF540" s="5"/>
      <c r="AG540" s="5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</row>
    <row r="541" spans="1:70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5"/>
      <c r="AE541" s="5"/>
      <c r="AF541" s="5"/>
      <c r="AG541" s="5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</row>
    <row r="542" spans="1:70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5"/>
      <c r="AE542" s="5"/>
      <c r="AF542" s="5"/>
      <c r="AG542" s="5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</row>
    <row r="543" spans="1:70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5"/>
      <c r="AE543" s="5"/>
      <c r="AF543" s="5"/>
      <c r="AG543" s="5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</row>
    <row r="544" spans="1:70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5"/>
      <c r="AE544" s="5"/>
      <c r="AF544" s="5"/>
      <c r="AG544" s="5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</row>
    <row r="545" spans="1:70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5"/>
      <c r="AE545" s="5"/>
      <c r="AF545" s="5"/>
      <c r="AG545" s="5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</row>
    <row r="546" spans="1:70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5"/>
      <c r="AE546" s="5"/>
      <c r="AF546" s="5"/>
      <c r="AG546" s="5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</row>
    <row r="547" spans="1:70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5"/>
      <c r="AE547" s="5"/>
      <c r="AF547" s="5"/>
      <c r="AG547" s="5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</row>
    <row r="548" spans="1:70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5"/>
      <c r="AE548" s="5"/>
      <c r="AF548" s="5"/>
      <c r="AG548" s="5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</row>
    <row r="549" spans="1:70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5"/>
      <c r="AE549" s="5"/>
      <c r="AF549" s="5"/>
      <c r="AG549" s="5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</row>
    <row r="550" spans="1:70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5"/>
      <c r="AE550" s="5"/>
      <c r="AF550" s="5"/>
      <c r="AG550" s="5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</row>
    <row r="551" spans="1:70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5"/>
      <c r="AE551" s="5"/>
      <c r="AF551" s="5"/>
      <c r="AG551" s="5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</row>
    <row r="552" spans="1:70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5"/>
      <c r="AE552" s="5"/>
      <c r="AF552" s="5"/>
      <c r="AG552" s="5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</row>
    <row r="553" spans="1:70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5"/>
      <c r="AE553" s="5"/>
      <c r="AF553" s="5"/>
      <c r="AG553" s="5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</row>
    <row r="554" spans="1:70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5"/>
      <c r="AE554" s="5"/>
      <c r="AF554" s="5"/>
      <c r="AG554" s="5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</row>
    <row r="555" spans="1:70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5"/>
      <c r="AE555" s="5"/>
      <c r="AF555" s="5"/>
      <c r="AG555" s="5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</row>
    <row r="556" spans="1:70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5"/>
      <c r="AE556" s="5"/>
      <c r="AF556" s="5"/>
      <c r="AG556" s="5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</row>
    <row r="557" spans="1:70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5"/>
      <c r="AE557" s="5"/>
      <c r="AF557" s="5"/>
      <c r="AG557" s="5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</row>
    <row r="558" spans="1:70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5"/>
      <c r="AE558" s="5"/>
      <c r="AF558" s="5"/>
      <c r="AG558" s="5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</row>
    <row r="559" spans="1:70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5"/>
      <c r="AE559" s="5"/>
      <c r="AF559" s="5"/>
      <c r="AG559" s="5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</row>
    <row r="560" spans="1:70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5"/>
      <c r="AE560" s="5"/>
      <c r="AF560" s="5"/>
      <c r="AG560" s="5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</row>
    <row r="561" spans="1:70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5"/>
      <c r="AE561" s="5"/>
      <c r="AF561" s="5"/>
      <c r="AG561" s="5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</row>
    <row r="562" spans="1:70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5"/>
      <c r="AE562" s="5"/>
      <c r="AF562" s="5"/>
      <c r="AG562" s="5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</row>
    <row r="563" spans="1:70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5"/>
      <c r="AE563" s="5"/>
      <c r="AF563" s="5"/>
      <c r="AG563" s="5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</row>
    <row r="564" spans="1:70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5"/>
      <c r="AE564" s="5"/>
      <c r="AF564" s="5"/>
      <c r="AG564" s="5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</row>
    <row r="565" spans="1:70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5"/>
      <c r="AE565" s="5"/>
      <c r="AF565" s="5"/>
      <c r="AG565" s="5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</row>
    <row r="566" spans="1:70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5"/>
      <c r="AE566" s="5"/>
      <c r="AF566" s="5"/>
      <c r="AG566" s="5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</row>
    <row r="567" spans="1:70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5"/>
      <c r="AE567" s="5"/>
      <c r="AF567" s="5"/>
      <c r="AG567" s="5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</row>
    <row r="568" spans="1:70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5"/>
      <c r="AE568" s="5"/>
      <c r="AF568" s="5"/>
      <c r="AG568" s="5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</row>
    <row r="569" spans="1:70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5"/>
      <c r="AE569" s="5"/>
      <c r="AF569" s="5"/>
      <c r="AG569" s="5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</row>
    <row r="570" spans="1:70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5"/>
      <c r="AE570" s="5"/>
      <c r="AF570" s="5"/>
      <c r="AG570" s="5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</row>
    <row r="571" spans="1:70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5"/>
      <c r="AE571" s="5"/>
      <c r="AF571" s="5"/>
      <c r="AG571" s="5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</row>
    <row r="572" spans="1:70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5"/>
      <c r="AE572" s="5"/>
      <c r="AF572" s="5"/>
      <c r="AG572" s="5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</row>
    <row r="573" spans="1:70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5"/>
      <c r="AE573" s="5"/>
      <c r="AF573" s="5"/>
      <c r="AG573" s="5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</row>
    <row r="574" spans="1:70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5"/>
      <c r="AE574" s="5"/>
      <c r="AF574" s="5"/>
      <c r="AG574" s="5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</row>
    <row r="575" spans="1:70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5"/>
      <c r="AE575" s="5"/>
      <c r="AF575" s="5"/>
      <c r="AG575" s="5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</row>
    <row r="576" spans="1:70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5"/>
      <c r="AE576" s="5"/>
      <c r="AF576" s="5"/>
      <c r="AG576" s="5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</row>
    <row r="577" spans="1:70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5"/>
      <c r="AE577" s="5"/>
      <c r="AF577" s="5"/>
      <c r="AG577" s="5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</row>
    <row r="578" spans="1:70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5"/>
      <c r="AE578" s="5"/>
      <c r="AF578" s="5"/>
      <c r="AG578" s="5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</row>
    <row r="579" spans="1:70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5"/>
      <c r="AE579" s="5"/>
      <c r="AF579" s="5"/>
      <c r="AG579" s="5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</row>
    <row r="580" spans="1:70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5"/>
      <c r="AE580" s="5"/>
      <c r="AF580" s="5"/>
      <c r="AG580" s="5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</row>
    <row r="581" spans="1:70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5"/>
      <c r="AE581" s="5"/>
      <c r="AF581" s="5"/>
      <c r="AG581" s="5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</row>
    <row r="582" spans="1:70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5"/>
      <c r="AE582" s="5"/>
      <c r="AF582" s="5"/>
      <c r="AG582" s="5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</row>
    <row r="583" spans="1:70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5"/>
      <c r="AE583" s="5"/>
      <c r="AF583" s="5"/>
      <c r="AG583" s="5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</row>
    <row r="584" spans="1:70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5"/>
      <c r="AE584" s="5"/>
      <c r="AF584" s="5"/>
      <c r="AG584" s="5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</row>
    <row r="585" spans="1:70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5"/>
      <c r="AE585" s="5"/>
      <c r="AF585" s="5"/>
      <c r="AG585" s="5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</row>
    <row r="586" spans="1:70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5"/>
      <c r="AE586" s="5"/>
      <c r="AF586" s="5"/>
      <c r="AG586" s="5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</row>
    <row r="587" spans="1:70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5"/>
      <c r="AE587" s="5"/>
      <c r="AF587" s="5"/>
      <c r="AG587" s="5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</row>
    <row r="588" spans="1:70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5"/>
      <c r="AE588" s="5"/>
      <c r="AF588" s="5"/>
      <c r="AG588" s="5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</row>
    <row r="589" spans="1:70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5"/>
      <c r="AE589" s="5"/>
      <c r="AF589" s="5"/>
      <c r="AG589" s="5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</row>
    <row r="590" spans="1:70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5"/>
      <c r="AE590" s="5"/>
      <c r="AF590" s="5"/>
      <c r="AG590" s="5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</row>
    <row r="591" spans="1:70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5"/>
      <c r="AE591" s="5"/>
      <c r="AF591" s="5"/>
      <c r="AG591" s="5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</row>
    <row r="592" spans="1:70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5"/>
      <c r="AE592" s="5"/>
      <c r="AF592" s="5"/>
      <c r="AG592" s="5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</row>
    <row r="593" spans="1:70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5"/>
      <c r="AE593" s="5"/>
      <c r="AF593" s="5"/>
      <c r="AG593" s="5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</row>
    <row r="594" spans="1:70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5"/>
      <c r="AE594" s="5"/>
      <c r="AF594" s="5"/>
      <c r="AG594" s="5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</row>
    <row r="595" spans="1:70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5"/>
      <c r="AE595" s="5"/>
      <c r="AF595" s="5"/>
      <c r="AG595" s="5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</row>
    <row r="596" spans="1:70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5"/>
      <c r="AE596" s="5"/>
      <c r="AF596" s="5"/>
      <c r="AG596" s="5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</row>
    <row r="597" spans="1:70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5"/>
      <c r="AE597" s="5"/>
      <c r="AF597" s="5"/>
      <c r="AG597" s="5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</row>
    <row r="598" spans="1:70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5"/>
      <c r="AE598" s="5"/>
      <c r="AF598" s="5"/>
      <c r="AG598" s="5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</row>
    <row r="599" spans="1:70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5"/>
      <c r="AE599" s="5"/>
      <c r="AF599" s="5"/>
      <c r="AG599" s="5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</row>
    <row r="600" spans="1:70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5"/>
      <c r="AE600" s="5"/>
      <c r="AF600" s="5"/>
      <c r="AG600" s="5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</row>
    <row r="601" spans="1:70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5"/>
      <c r="AE601" s="5"/>
      <c r="AF601" s="5"/>
      <c r="AG601" s="5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</row>
    <row r="602" spans="1:70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5"/>
      <c r="AE602" s="5"/>
      <c r="AF602" s="5"/>
      <c r="AG602" s="5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</row>
    <row r="603" spans="1:70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5"/>
      <c r="AE603" s="5"/>
      <c r="AF603" s="5"/>
      <c r="AG603" s="5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</row>
    <row r="604" spans="1:70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5"/>
      <c r="AE604" s="5"/>
      <c r="AF604" s="5"/>
      <c r="AG604" s="5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</row>
    <row r="605" spans="1:70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5"/>
      <c r="AE605" s="5"/>
      <c r="AF605" s="5"/>
      <c r="AG605" s="5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</row>
    <row r="606" spans="1:70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5"/>
      <c r="AE606" s="5"/>
      <c r="AF606" s="5"/>
      <c r="AG606" s="5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</row>
    <row r="607" spans="1:70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5"/>
      <c r="AE607" s="5"/>
      <c r="AF607" s="5"/>
      <c r="AG607" s="5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</row>
    <row r="608" spans="1:70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5"/>
      <c r="AE608" s="5"/>
      <c r="AF608" s="5"/>
      <c r="AG608" s="5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</row>
    <row r="609" spans="1:70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5"/>
      <c r="AE609" s="5"/>
      <c r="AF609" s="5"/>
      <c r="AG609" s="5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</row>
    <row r="610" spans="1:70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5"/>
      <c r="AE610" s="5"/>
      <c r="AF610" s="5"/>
      <c r="AG610" s="5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</row>
    <row r="611" spans="1:70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5"/>
      <c r="AE611" s="5"/>
      <c r="AF611" s="5"/>
      <c r="AG611" s="5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</row>
    <row r="612" spans="1:70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5"/>
      <c r="AE612" s="5"/>
      <c r="AF612" s="5"/>
      <c r="AG612" s="5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</row>
    <row r="613" spans="1:70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5"/>
      <c r="AE613" s="5"/>
      <c r="AF613" s="5"/>
      <c r="AG613" s="5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</row>
    <row r="614" spans="1:70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5"/>
      <c r="AE614" s="5"/>
      <c r="AF614" s="5"/>
      <c r="AG614" s="5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</row>
    <row r="615" spans="1:70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5"/>
      <c r="AE615" s="5"/>
      <c r="AF615" s="5"/>
      <c r="AG615" s="5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</row>
    <row r="616" spans="1:70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5"/>
      <c r="AE616" s="5"/>
      <c r="AF616" s="5"/>
      <c r="AG616" s="5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</row>
    <row r="617" spans="1:70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5"/>
      <c r="AE617" s="5"/>
      <c r="AF617" s="5"/>
      <c r="AG617" s="5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</row>
    <row r="618" spans="1:70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5"/>
      <c r="AE618" s="5"/>
      <c r="AF618" s="5"/>
      <c r="AG618" s="5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</row>
    <row r="619" spans="1:70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5"/>
      <c r="AE619" s="5"/>
      <c r="AF619" s="5"/>
      <c r="AG619" s="5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</row>
    <row r="620" spans="1:70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5"/>
      <c r="AE620" s="5"/>
      <c r="AF620" s="5"/>
      <c r="AG620" s="5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</row>
    <row r="621" spans="1:70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5"/>
      <c r="AE621" s="5"/>
      <c r="AF621" s="5"/>
      <c r="AG621" s="5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</row>
    <row r="622" spans="1:70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5"/>
      <c r="AE622" s="5"/>
      <c r="AF622" s="5"/>
      <c r="AG622" s="5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</row>
    <row r="623" spans="1:70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5"/>
      <c r="AE623" s="5"/>
      <c r="AF623" s="5"/>
      <c r="AG623" s="5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</row>
    <row r="624" spans="1:70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5"/>
      <c r="AE624" s="5"/>
      <c r="AF624" s="5"/>
      <c r="AG624" s="5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</row>
    <row r="625" spans="1:70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5"/>
      <c r="AE625" s="5"/>
      <c r="AF625" s="5"/>
      <c r="AG625" s="5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</row>
    <row r="626" spans="1:70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5"/>
      <c r="AE626" s="5"/>
      <c r="AF626" s="5"/>
      <c r="AG626" s="5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</row>
    <row r="627" spans="1:70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5"/>
      <c r="AE627" s="5"/>
      <c r="AF627" s="5"/>
      <c r="AG627" s="5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</row>
    <row r="628" spans="1:70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5"/>
      <c r="AE628" s="5"/>
      <c r="AF628" s="5"/>
      <c r="AG628" s="5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</row>
    <row r="629" spans="1:70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5"/>
      <c r="AE629" s="5"/>
      <c r="AF629" s="5"/>
      <c r="AG629" s="5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</row>
    <row r="630" spans="1:70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5"/>
      <c r="AE630" s="5"/>
      <c r="AF630" s="5"/>
      <c r="AG630" s="5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</row>
    <row r="631" spans="1:70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5"/>
      <c r="AE631" s="5"/>
      <c r="AF631" s="5"/>
      <c r="AG631" s="5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</row>
    <row r="632" spans="1:70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5"/>
      <c r="AE632" s="5"/>
      <c r="AF632" s="5"/>
      <c r="AG632" s="5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</row>
    <row r="633" spans="1:70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5"/>
      <c r="AE633" s="5"/>
      <c r="AF633" s="5"/>
      <c r="AG633" s="5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</row>
    <row r="634" spans="1:70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5"/>
      <c r="AE634" s="5"/>
      <c r="AF634" s="5"/>
      <c r="AG634" s="5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</row>
    <row r="635" spans="1:70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5"/>
      <c r="AE635" s="5"/>
      <c r="AF635" s="5"/>
      <c r="AG635" s="5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</row>
    <row r="636" spans="1:70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5"/>
      <c r="AE636" s="5"/>
      <c r="AF636" s="5"/>
      <c r="AG636" s="5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</row>
    <row r="637" spans="1:70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5"/>
      <c r="AE637" s="5"/>
      <c r="AF637" s="5"/>
      <c r="AG637" s="5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</row>
    <row r="638" spans="1:70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5"/>
      <c r="AE638" s="5"/>
      <c r="AF638" s="5"/>
      <c r="AG638" s="5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</row>
    <row r="639" spans="1:70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5"/>
      <c r="AE639" s="5"/>
      <c r="AF639" s="5"/>
      <c r="AG639" s="5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</row>
    <row r="640" spans="1:70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5"/>
      <c r="AE640" s="5"/>
      <c r="AF640" s="5"/>
      <c r="AG640" s="5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</row>
    <row r="641" spans="1:70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5"/>
      <c r="AE641" s="5"/>
      <c r="AF641" s="5"/>
      <c r="AG641" s="5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</row>
    <row r="642" spans="1:70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5"/>
      <c r="AE642" s="5"/>
      <c r="AF642" s="5"/>
      <c r="AG642" s="5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</row>
    <row r="643" spans="1:70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5"/>
      <c r="AE643" s="5"/>
      <c r="AF643" s="5"/>
      <c r="AG643" s="5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</row>
    <row r="644" spans="1:70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5"/>
      <c r="AE644" s="5"/>
      <c r="AF644" s="5"/>
      <c r="AG644" s="5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</row>
    <row r="645" spans="1:70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5"/>
      <c r="AE645" s="5"/>
      <c r="AF645" s="5"/>
      <c r="AG645" s="5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</row>
    <row r="646" spans="1:70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5"/>
      <c r="AE646" s="5"/>
      <c r="AF646" s="5"/>
      <c r="AG646" s="5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</row>
    <row r="647" spans="1:70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5"/>
      <c r="AE647" s="5"/>
      <c r="AF647" s="5"/>
      <c r="AG647" s="5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</row>
    <row r="648" spans="1:70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5"/>
      <c r="AE648" s="5"/>
      <c r="AF648" s="5"/>
      <c r="AG648" s="5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</row>
    <row r="649" spans="1:70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5"/>
      <c r="AE649" s="5"/>
      <c r="AF649" s="5"/>
      <c r="AG649" s="5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</row>
    <row r="650" spans="1:70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5"/>
      <c r="AE650" s="5"/>
      <c r="AF650" s="5"/>
      <c r="AG650" s="5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</row>
    <row r="651" spans="1:70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5"/>
      <c r="AE651" s="5"/>
      <c r="AF651" s="5"/>
      <c r="AG651" s="5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</row>
    <row r="652" spans="1:70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5"/>
      <c r="AE652" s="5"/>
      <c r="AF652" s="5"/>
      <c r="AG652" s="5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</row>
    <row r="653" spans="1:70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5"/>
      <c r="AE653" s="5"/>
      <c r="AF653" s="5"/>
      <c r="AG653" s="5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</row>
    <row r="654" spans="1:70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5"/>
      <c r="AE654" s="5"/>
      <c r="AF654" s="5"/>
      <c r="AG654" s="5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</row>
    <row r="655" spans="1:70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5"/>
      <c r="AE655" s="5"/>
      <c r="AF655" s="5"/>
      <c r="AG655" s="5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</row>
    <row r="656" spans="1:70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5"/>
      <c r="AE656" s="5"/>
      <c r="AF656" s="5"/>
      <c r="AG656" s="5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</row>
    <row r="657" spans="1:70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5"/>
      <c r="AE657" s="5"/>
      <c r="AF657" s="5"/>
      <c r="AG657" s="5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</row>
    <row r="658" spans="1:70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5"/>
      <c r="AE658" s="5"/>
      <c r="AF658" s="5"/>
      <c r="AG658" s="5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</row>
    <row r="659" spans="1:70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5"/>
      <c r="AE659" s="5"/>
      <c r="AF659" s="5"/>
      <c r="AG659" s="5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</row>
    <row r="660" spans="1:70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5"/>
      <c r="AE660" s="5"/>
      <c r="AF660" s="5"/>
      <c r="AG660" s="5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</row>
    <row r="661" spans="1:70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5"/>
      <c r="AE661" s="5"/>
      <c r="AF661" s="5"/>
      <c r="AG661" s="5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</row>
    <row r="662" spans="1:70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5"/>
      <c r="AE662" s="5"/>
      <c r="AF662" s="5"/>
      <c r="AG662" s="5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</row>
    <row r="663" spans="1:70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5"/>
      <c r="AE663" s="5"/>
      <c r="AF663" s="5"/>
      <c r="AG663" s="5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</row>
    <row r="664" spans="1:70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5"/>
      <c r="AE664" s="5"/>
      <c r="AF664" s="5"/>
      <c r="AG664" s="5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</row>
    <row r="665" spans="1:70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5"/>
      <c r="AE665" s="5"/>
      <c r="AF665" s="5"/>
      <c r="AG665" s="5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</row>
    <row r="666" spans="1:70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5"/>
      <c r="AE666" s="5"/>
      <c r="AF666" s="5"/>
      <c r="AG666" s="5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</row>
    <row r="667" spans="1:70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5"/>
      <c r="AE667" s="5"/>
      <c r="AF667" s="5"/>
      <c r="AG667" s="5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</row>
    <row r="668" spans="1:70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5"/>
      <c r="AE668" s="5"/>
      <c r="AF668" s="5"/>
      <c r="AG668" s="5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</row>
    <row r="669" spans="1:70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5"/>
      <c r="AE669" s="5"/>
      <c r="AF669" s="5"/>
      <c r="AG669" s="5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</row>
    <row r="670" spans="1:70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5"/>
      <c r="AE670" s="5"/>
      <c r="AF670" s="5"/>
      <c r="AG670" s="5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</row>
    <row r="671" spans="1:70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5"/>
      <c r="AE671" s="5"/>
      <c r="AF671" s="5"/>
      <c r="AG671" s="5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</row>
    <row r="672" spans="1:70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5"/>
      <c r="AE672" s="5"/>
      <c r="AF672" s="5"/>
      <c r="AG672" s="5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</row>
    <row r="673" spans="1:70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5"/>
      <c r="AE673" s="5"/>
      <c r="AF673" s="5"/>
      <c r="AG673" s="5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</row>
    <row r="674" spans="1:70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5"/>
      <c r="AE674" s="5"/>
      <c r="AF674" s="5"/>
      <c r="AG674" s="5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</row>
    <row r="675" spans="1:70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5"/>
      <c r="AE675" s="5"/>
      <c r="AF675" s="5"/>
      <c r="AG675" s="5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</row>
    <row r="676" spans="1:70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5"/>
      <c r="AE676" s="5"/>
      <c r="AF676" s="5"/>
      <c r="AG676" s="5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</row>
    <row r="677" spans="1:70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5"/>
      <c r="AE677" s="5"/>
      <c r="AF677" s="5"/>
      <c r="AG677" s="5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</row>
    <row r="678" spans="1:70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5"/>
      <c r="AE678" s="5"/>
      <c r="AF678" s="5"/>
      <c r="AG678" s="5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</row>
    <row r="679" spans="1:70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5"/>
      <c r="AE679" s="5"/>
      <c r="AF679" s="5"/>
      <c r="AG679" s="5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</row>
    <row r="680" spans="1:70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5"/>
      <c r="AE680" s="5"/>
      <c r="AF680" s="5"/>
      <c r="AG680" s="5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</row>
    <row r="681" spans="1:70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5"/>
      <c r="AE681" s="5"/>
      <c r="AF681" s="5"/>
      <c r="AG681" s="5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</row>
    <row r="682" spans="1:70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5"/>
      <c r="AE682" s="5"/>
      <c r="AF682" s="5"/>
      <c r="AG682" s="5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</row>
    <row r="683" spans="1:70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5"/>
      <c r="AE683" s="5"/>
      <c r="AF683" s="5"/>
      <c r="AG683" s="5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</row>
    <row r="684" spans="1:70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5"/>
      <c r="AE684" s="5"/>
      <c r="AF684" s="5"/>
      <c r="AG684" s="5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</row>
    <row r="685" spans="1:70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5"/>
      <c r="AE685" s="5"/>
      <c r="AF685" s="5"/>
      <c r="AG685" s="5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</row>
    <row r="686" spans="1:70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5"/>
      <c r="AE686" s="5"/>
      <c r="AF686" s="5"/>
      <c r="AG686" s="5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</row>
    <row r="687" spans="1:70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5"/>
      <c r="AE687" s="5"/>
      <c r="AF687" s="5"/>
      <c r="AG687" s="5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</row>
    <row r="688" spans="1:70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5"/>
      <c r="AE688" s="5"/>
      <c r="AF688" s="5"/>
      <c r="AG688" s="5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</row>
    <row r="689" spans="1:70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5"/>
      <c r="AE689" s="5"/>
      <c r="AF689" s="5"/>
      <c r="AG689" s="5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</row>
    <row r="690" spans="1:70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5"/>
      <c r="AE690" s="5"/>
      <c r="AF690" s="5"/>
      <c r="AG690" s="5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</row>
    <row r="691" spans="1:70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5"/>
      <c r="AE691" s="5"/>
      <c r="AF691" s="5"/>
      <c r="AG691" s="5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</row>
    <row r="692" spans="1:70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5"/>
      <c r="AE692" s="5"/>
      <c r="AF692" s="5"/>
      <c r="AG692" s="5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</row>
    <row r="693" spans="1:70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5"/>
      <c r="AE693" s="5"/>
      <c r="AF693" s="5"/>
      <c r="AG693" s="5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</row>
    <row r="694" spans="1:70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5"/>
      <c r="AE694" s="5"/>
      <c r="AF694" s="5"/>
      <c r="AG694" s="5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</row>
    <row r="695" spans="1:70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5"/>
      <c r="AE695" s="5"/>
      <c r="AF695" s="5"/>
      <c r="AG695" s="5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</row>
    <row r="696" spans="1:70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5"/>
      <c r="AE696" s="5"/>
      <c r="AF696" s="5"/>
      <c r="AG696" s="5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</row>
    <row r="697" spans="1:70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5"/>
      <c r="AE697" s="5"/>
      <c r="AF697" s="5"/>
      <c r="AG697" s="5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</row>
    <row r="698" spans="1:70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5"/>
      <c r="AE698" s="5"/>
      <c r="AF698" s="5"/>
      <c r="AG698" s="5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</row>
    <row r="699" spans="1:70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5"/>
      <c r="AE699" s="5"/>
      <c r="AF699" s="5"/>
      <c r="AG699" s="5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</row>
    <row r="700" spans="1:70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5"/>
      <c r="AE700" s="5"/>
      <c r="AF700" s="5"/>
      <c r="AG700" s="5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</row>
    <row r="701" spans="1:70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5"/>
      <c r="AE701" s="5"/>
      <c r="AF701" s="5"/>
      <c r="AG701" s="5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</row>
    <row r="702" spans="1:70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5"/>
      <c r="AE702" s="5"/>
      <c r="AF702" s="5"/>
      <c r="AG702" s="5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</row>
    <row r="703" spans="1:70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5"/>
      <c r="AE703" s="5"/>
      <c r="AF703" s="5"/>
      <c r="AG703" s="5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</row>
    <row r="704" spans="1:70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5"/>
      <c r="AE704" s="5"/>
      <c r="AF704" s="5"/>
      <c r="AG704" s="5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</row>
    <row r="705" spans="1:70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5"/>
      <c r="AE705" s="5"/>
      <c r="AF705" s="5"/>
      <c r="AG705" s="5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</row>
    <row r="706" spans="1:70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5"/>
      <c r="AE706" s="5"/>
      <c r="AF706" s="5"/>
      <c r="AG706" s="5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</row>
    <row r="707" spans="1:70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5"/>
      <c r="AE707" s="5"/>
      <c r="AF707" s="5"/>
      <c r="AG707" s="5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</row>
    <row r="708" spans="1:70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5"/>
      <c r="AE708" s="5"/>
      <c r="AF708" s="5"/>
      <c r="AG708" s="5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</row>
    <row r="709" spans="1:70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5"/>
      <c r="AE709" s="5"/>
      <c r="AF709" s="5"/>
      <c r="AG709" s="5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</row>
    <row r="710" spans="1:70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5"/>
      <c r="AE710" s="5"/>
      <c r="AF710" s="5"/>
      <c r="AG710" s="5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</row>
    <row r="711" spans="1:70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5"/>
      <c r="AE711" s="5"/>
      <c r="AF711" s="5"/>
      <c r="AG711" s="5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</row>
    <row r="712" spans="1:70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5"/>
      <c r="AE712" s="5"/>
      <c r="AF712" s="5"/>
      <c r="AG712" s="5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</row>
    <row r="713" spans="1:70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5"/>
      <c r="AE713" s="5"/>
      <c r="AF713" s="5"/>
      <c r="AG713" s="5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</row>
    <row r="714" spans="1:70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5"/>
      <c r="AE714" s="5"/>
      <c r="AF714" s="5"/>
      <c r="AG714" s="5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</row>
    <row r="715" spans="1:70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5"/>
      <c r="AE715" s="5"/>
      <c r="AF715" s="5"/>
      <c r="AG715" s="5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</row>
    <row r="716" spans="1:70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5"/>
      <c r="AE716" s="5"/>
      <c r="AF716" s="5"/>
      <c r="AG716" s="5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</row>
    <row r="717" spans="1:70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5"/>
      <c r="AE717" s="5"/>
      <c r="AF717" s="5"/>
      <c r="AG717" s="5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</row>
    <row r="718" spans="1:70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5"/>
      <c r="AE718" s="5"/>
      <c r="AF718" s="5"/>
      <c r="AG718" s="5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</row>
    <row r="719" spans="1:70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5"/>
      <c r="AE719" s="5"/>
      <c r="AF719" s="5"/>
      <c r="AG719" s="5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</row>
    <row r="720" spans="1:70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5"/>
      <c r="AE720" s="5"/>
      <c r="AF720" s="5"/>
      <c r="AG720" s="5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</row>
    <row r="721" spans="1:70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5"/>
      <c r="AE721" s="5"/>
      <c r="AF721" s="5"/>
      <c r="AG721" s="5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</row>
    <row r="722" spans="1:70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5"/>
      <c r="AE722" s="5"/>
      <c r="AF722" s="5"/>
      <c r="AG722" s="5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</row>
    <row r="723" spans="1:70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5"/>
      <c r="AE723" s="5"/>
      <c r="AF723" s="5"/>
      <c r="AG723" s="5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</row>
    <row r="724" spans="1:70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5"/>
      <c r="AE724" s="5"/>
      <c r="AF724" s="5"/>
      <c r="AG724" s="5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</row>
    <row r="725" spans="1:70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5"/>
      <c r="AE725" s="5"/>
      <c r="AF725" s="5"/>
      <c r="AG725" s="5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</row>
    <row r="726" spans="1:70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5"/>
      <c r="AE726" s="5"/>
      <c r="AF726" s="5"/>
      <c r="AG726" s="5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</row>
    <row r="727" spans="1:70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5"/>
      <c r="AE727" s="5"/>
      <c r="AF727" s="5"/>
      <c r="AG727" s="5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</row>
    <row r="728" spans="1:70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5"/>
      <c r="AE728" s="5"/>
      <c r="AF728" s="5"/>
      <c r="AG728" s="5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</row>
    <row r="729" spans="1:70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5"/>
      <c r="AE729" s="5"/>
      <c r="AF729" s="5"/>
      <c r="AG729" s="5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</row>
    <row r="730" spans="1:70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5"/>
      <c r="AE730" s="5"/>
      <c r="AF730" s="5"/>
      <c r="AG730" s="5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</row>
    <row r="731" spans="1:70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5"/>
      <c r="AE731" s="5"/>
      <c r="AF731" s="5"/>
      <c r="AG731" s="5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</row>
    <row r="732" spans="1:70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5"/>
      <c r="AE732" s="5"/>
      <c r="AF732" s="5"/>
      <c r="AG732" s="5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</row>
    <row r="733" spans="1:70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5"/>
      <c r="AE733" s="5"/>
      <c r="AF733" s="5"/>
      <c r="AG733" s="5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</row>
    <row r="734" spans="1:70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5"/>
      <c r="AE734" s="5"/>
      <c r="AF734" s="5"/>
      <c r="AG734" s="5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</row>
    <row r="735" spans="1:70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5"/>
      <c r="AE735" s="5"/>
      <c r="AF735" s="5"/>
      <c r="AG735" s="5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</row>
    <row r="736" spans="1:70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5"/>
      <c r="AE736" s="5"/>
      <c r="AF736" s="5"/>
      <c r="AG736" s="5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</row>
    <row r="737" spans="1:70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5"/>
      <c r="AE737" s="5"/>
      <c r="AF737" s="5"/>
      <c r="AG737" s="5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</row>
    <row r="738" spans="1:70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5"/>
      <c r="AE738" s="5"/>
      <c r="AF738" s="5"/>
      <c r="AG738" s="5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</row>
    <row r="739" spans="1:70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5"/>
      <c r="AE739" s="5"/>
      <c r="AF739" s="5"/>
      <c r="AG739" s="5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</row>
    <row r="740" spans="1:70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5"/>
      <c r="AE740" s="5"/>
      <c r="AF740" s="5"/>
      <c r="AG740" s="5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</row>
    <row r="741" spans="1:70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5"/>
      <c r="AE741" s="5"/>
      <c r="AF741" s="5"/>
      <c r="AG741" s="5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</row>
    <row r="742" spans="1:70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5"/>
      <c r="AE742" s="5"/>
      <c r="AF742" s="5"/>
      <c r="AG742" s="5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</row>
    <row r="743" spans="1:70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5"/>
      <c r="AE743" s="5"/>
      <c r="AF743" s="5"/>
      <c r="AG743" s="5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</row>
    <row r="744" spans="1:70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5"/>
      <c r="AE744" s="5"/>
      <c r="AF744" s="5"/>
      <c r="AG744" s="5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</row>
    <row r="745" spans="1:70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5"/>
      <c r="AE745" s="5"/>
      <c r="AF745" s="5"/>
      <c r="AG745" s="5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</row>
    <row r="746" spans="1:70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5"/>
      <c r="AE746" s="5"/>
      <c r="AF746" s="5"/>
      <c r="AG746" s="5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</row>
    <row r="747" spans="1:70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5"/>
      <c r="AE747" s="5"/>
      <c r="AF747" s="5"/>
      <c r="AG747" s="5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</row>
    <row r="748" spans="1:70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5"/>
      <c r="AE748" s="5"/>
      <c r="AF748" s="5"/>
      <c r="AG748" s="5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</row>
    <row r="749" spans="1:70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5"/>
      <c r="AE749" s="5"/>
      <c r="AF749" s="5"/>
      <c r="AG749" s="5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</row>
    <row r="750" spans="1:70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5"/>
      <c r="AE750" s="5"/>
      <c r="AF750" s="5"/>
      <c r="AG750" s="5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</row>
    <row r="751" spans="1:70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5"/>
      <c r="AE751" s="5"/>
      <c r="AF751" s="5"/>
      <c r="AG751" s="5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</row>
    <row r="752" spans="1:70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5"/>
      <c r="AE752" s="5"/>
      <c r="AF752" s="5"/>
      <c r="AG752" s="5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</row>
    <row r="753" spans="1:70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5"/>
      <c r="AE753" s="5"/>
      <c r="AF753" s="5"/>
      <c r="AG753" s="5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</row>
    <row r="754" spans="1:70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5"/>
      <c r="AE754" s="5"/>
      <c r="AF754" s="5"/>
      <c r="AG754" s="5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</row>
    <row r="755" spans="1:70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5"/>
      <c r="AE755" s="5"/>
      <c r="AF755" s="5"/>
      <c r="AG755" s="5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</row>
    <row r="756" spans="1:70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5"/>
      <c r="AE756" s="5"/>
      <c r="AF756" s="5"/>
      <c r="AG756" s="5"/>
    </row>
    <row r="757" spans="1:70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5"/>
      <c r="AE757" s="5"/>
      <c r="AF757" s="5"/>
      <c r="AG757" s="5"/>
    </row>
    <row r="758" spans="1:70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5"/>
      <c r="AE758" s="5"/>
      <c r="AF758" s="5"/>
      <c r="AG758" s="5"/>
    </row>
    <row r="759" spans="1:70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5"/>
      <c r="AE759" s="5"/>
      <c r="AF759" s="5"/>
      <c r="AG759" s="5"/>
    </row>
    <row r="760" spans="1:70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5"/>
      <c r="AE760" s="5"/>
      <c r="AF760" s="5"/>
      <c r="AG760" s="5"/>
    </row>
    <row r="761" spans="1:70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5"/>
      <c r="AE761" s="5"/>
      <c r="AF761" s="5"/>
      <c r="AG761" s="5"/>
    </row>
    <row r="762" spans="1:70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5"/>
      <c r="AE762" s="5"/>
      <c r="AF762" s="5"/>
      <c r="AG762" s="5"/>
    </row>
    <row r="763" spans="1:70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5"/>
      <c r="AE763" s="5"/>
      <c r="AF763" s="5"/>
      <c r="AG763" s="5"/>
    </row>
    <row r="764" spans="1:70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5"/>
      <c r="AE764" s="5"/>
      <c r="AF764" s="5"/>
      <c r="AG764" s="5"/>
    </row>
    <row r="765" spans="1:70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5"/>
      <c r="AE765" s="5"/>
      <c r="AF765" s="5"/>
      <c r="AG765" s="5"/>
    </row>
    <row r="766" spans="1:70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5"/>
      <c r="AE766" s="5"/>
      <c r="AF766" s="5"/>
      <c r="AG766" s="5"/>
    </row>
    <row r="767" spans="1:70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5"/>
      <c r="AE767" s="5"/>
      <c r="AF767" s="5"/>
      <c r="AG767" s="5"/>
    </row>
    <row r="768" spans="1:70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5"/>
      <c r="AE768" s="5"/>
      <c r="AF768" s="5"/>
      <c r="AG768" s="5"/>
    </row>
    <row r="769" spans="1:33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5"/>
      <c r="AE769" s="5"/>
      <c r="AF769" s="5"/>
      <c r="AG769" s="5"/>
    </row>
    <row r="770" spans="1:33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5"/>
      <c r="AE770" s="5"/>
      <c r="AF770" s="5"/>
      <c r="AG770" s="5"/>
    </row>
    <row r="771" spans="1:33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5"/>
      <c r="AE771" s="5"/>
      <c r="AF771" s="5"/>
      <c r="AG771" s="5"/>
    </row>
    <row r="772" spans="1:33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5"/>
      <c r="AE772" s="5"/>
      <c r="AF772" s="5"/>
      <c r="AG772" s="5"/>
    </row>
    <row r="773" spans="1:33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5"/>
      <c r="AE773" s="5"/>
      <c r="AF773" s="5"/>
      <c r="AG773" s="5"/>
    </row>
    <row r="774" spans="1:33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5"/>
      <c r="AE774" s="5"/>
      <c r="AF774" s="5"/>
      <c r="AG774" s="5"/>
    </row>
    <row r="775" spans="1:33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5"/>
      <c r="AE775" s="5"/>
      <c r="AF775" s="5"/>
      <c r="AG775" s="5"/>
    </row>
    <row r="776" spans="1:33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5"/>
      <c r="AE776" s="5"/>
      <c r="AF776" s="5"/>
      <c r="AG776" s="5"/>
    </row>
    <row r="777" spans="1:33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5"/>
      <c r="AE777" s="5"/>
      <c r="AF777" s="5"/>
      <c r="AG777" s="5"/>
    </row>
    <row r="778" spans="1:33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5"/>
      <c r="AE778" s="5"/>
      <c r="AF778" s="5"/>
      <c r="AG778" s="5"/>
    </row>
    <row r="779" spans="1:33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5"/>
      <c r="AE779" s="5"/>
      <c r="AF779" s="5"/>
      <c r="AG779" s="5"/>
    </row>
    <row r="780" spans="1:33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5"/>
      <c r="AE780" s="5"/>
      <c r="AF780" s="5"/>
      <c r="AG780" s="5"/>
    </row>
    <row r="781" spans="1:33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5"/>
      <c r="AE781" s="5"/>
      <c r="AF781" s="5"/>
      <c r="AG781" s="5"/>
    </row>
    <row r="782" spans="1:33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5"/>
      <c r="AE782" s="5"/>
      <c r="AF782" s="5"/>
      <c r="AG782" s="5"/>
    </row>
    <row r="783" spans="1:33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5"/>
      <c r="AE783" s="5"/>
      <c r="AF783" s="5"/>
      <c r="AG783" s="5"/>
    </row>
    <row r="784" spans="1:33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5"/>
      <c r="AE784" s="5"/>
      <c r="AF784" s="5"/>
      <c r="AG784" s="5"/>
    </row>
    <row r="785" spans="1:33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5"/>
      <c r="AE785" s="5"/>
      <c r="AF785" s="5"/>
      <c r="AG785" s="5"/>
    </row>
    <row r="786" spans="1:33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5"/>
      <c r="AE786" s="5"/>
      <c r="AF786" s="5"/>
      <c r="AG786" s="5"/>
    </row>
    <row r="787" spans="1:33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5"/>
      <c r="AE787" s="5"/>
      <c r="AF787" s="5"/>
      <c r="AG787" s="5"/>
    </row>
    <row r="788" spans="1:33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5"/>
      <c r="AE788" s="5"/>
      <c r="AF788" s="5"/>
      <c r="AG788" s="5"/>
    </row>
    <row r="789" spans="1:33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5"/>
      <c r="AE789" s="5"/>
      <c r="AF789" s="5"/>
      <c r="AG789" s="5"/>
    </row>
    <row r="790" spans="1:33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5"/>
      <c r="AE790" s="5"/>
      <c r="AF790" s="5"/>
      <c r="AG790" s="5"/>
    </row>
    <row r="791" spans="1:33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5"/>
      <c r="AE791" s="5"/>
      <c r="AF791" s="5"/>
      <c r="AG791" s="5"/>
    </row>
    <row r="792" spans="1:33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5"/>
      <c r="AE792" s="5"/>
      <c r="AF792" s="5"/>
      <c r="AG792" s="5"/>
    </row>
    <row r="793" spans="1:33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5"/>
      <c r="AE793" s="5"/>
      <c r="AF793" s="5"/>
      <c r="AG793" s="5"/>
    </row>
    <row r="794" spans="1:33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5"/>
      <c r="AE794" s="5"/>
      <c r="AF794" s="5"/>
      <c r="AG794" s="5"/>
    </row>
    <row r="795" spans="1:33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5"/>
      <c r="AE795" s="5"/>
      <c r="AF795" s="5"/>
      <c r="AG795" s="5"/>
    </row>
    <row r="796" spans="1:33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5"/>
      <c r="AE796" s="5"/>
      <c r="AF796" s="5"/>
      <c r="AG796" s="5"/>
    </row>
    <row r="797" spans="1:33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5"/>
      <c r="AE797" s="5"/>
      <c r="AF797" s="5"/>
      <c r="AG797" s="5"/>
    </row>
    <row r="798" spans="1:33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5"/>
      <c r="AE798" s="5"/>
      <c r="AF798" s="5"/>
      <c r="AG798" s="5"/>
    </row>
    <row r="799" spans="1:33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5"/>
      <c r="AE799" s="5"/>
      <c r="AF799" s="5"/>
      <c r="AG799" s="5"/>
    </row>
    <row r="800" spans="1:33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5"/>
      <c r="AE800" s="5"/>
      <c r="AF800" s="5"/>
      <c r="AG800" s="5"/>
    </row>
    <row r="801" spans="1:33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5"/>
      <c r="AE801" s="5"/>
      <c r="AF801" s="5"/>
      <c r="AG801" s="5"/>
    </row>
    <row r="802" spans="1:33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5"/>
      <c r="AE802" s="5"/>
      <c r="AF802" s="5"/>
      <c r="AG802" s="5"/>
    </row>
    <row r="803" spans="1:33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5"/>
      <c r="AE803" s="5"/>
      <c r="AF803" s="5"/>
      <c r="AG803" s="5"/>
    </row>
    <row r="804" spans="1:33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5"/>
      <c r="AE804" s="5"/>
      <c r="AF804" s="5"/>
      <c r="AG804" s="5"/>
    </row>
    <row r="805" spans="1:33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5"/>
      <c r="AE805" s="5"/>
      <c r="AF805" s="5"/>
      <c r="AG805" s="5"/>
    </row>
    <row r="806" spans="1:33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5"/>
      <c r="AE806" s="5"/>
      <c r="AF806" s="5"/>
      <c r="AG806" s="5"/>
    </row>
    <row r="807" spans="1:33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5"/>
      <c r="AE807" s="5"/>
      <c r="AF807" s="5"/>
      <c r="AG807" s="5"/>
    </row>
    <row r="808" spans="1:33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5"/>
      <c r="AE808" s="5"/>
      <c r="AF808" s="5"/>
      <c r="AG808" s="5"/>
    </row>
    <row r="809" spans="1:33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5"/>
      <c r="AE809" s="5"/>
      <c r="AF809" s="5"/>
      <c r="AG809" s="5"/>
    </row>
    <row r="810" spans="1:33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5"/>
      <c r="AE810" s="5"/>
      <c r="AF810" s="5"/>
      <c r="AG810" s="5"/>
    </row>
    <row r="811" spans="1:33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5"/>
      <c r="AE811" s="5"/>
      <c r="AF811" s="5"/>
      <c r="AG811" s="5"/>
    </row>
    <row r="812" spans="1:33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5"/>
      <c r="AE812" s="5"/>
      <c r="AF812" s="5"/>
      <c r="AG812" s="5"/>
    </row>
    <row r="813" spans="1:33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5"/>
      <c r="AE813" s="5"/>
      <c r="AF813" s="5"/>
      <c r="AG813" s="5"/>
    </row>
    <row r="814" spans="1:33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5"/>
      <c r="AE814" s="5"/>
      <c r="AF814" s="5"/>
      <c r="AG814" s="5"/>
    </row>
    <row r="815" spans="1:33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5"/>
      <c r="AE815" s="5"/>
      <c r="AF815" s="5"/>
      <c r="AG815" s="5"/>
    </row>
    <row r="816" spans="1:33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5"/>
      <c r="AE816" s="5"/>
      <c r="AF816" s="5"/>
      <c r="AG816" s="5"/>
    </row>
    <row r="817" spans="1:33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5"/>
      <c r="AE817" s="5"/>
      <c r="AF817" s="5"/>
      <c r="AG817" s="5"/>
    </row>
    <row r="818" spans="1:33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5"/>
      <c r="AE818" s="5"/>
      <c r="AF818" s="5"/>
      <c r="AG818" s="5"/>
    </row>
    <row r="819" spans="1:33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5"/>
      <c r="AE819" s="5"/>
      <c r="AF819" s="5"/>
      <c r="AG819" s="5"/>
    </row>
    <row r="820" spans="1:33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5"/>
      <c r="AE820" s="5"/>
      <c r="AF820" s="5"/>
      <c r="AG820" s="5"/>
    </row>
    <row r="821" spans="1:33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5"/>
      <c r="AE821" s="5"/>
      <c r="AF821" s="5"/>
      <c r="AG821" s="5"/>
    </row>
    <row r="822" spans="1:33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5"/>
      <c r="AE822" s="5"/>
      <c r="AF822" s="5"/>
      <c r="AG822" s="5"/>
    </row>
    <row r="823" spans="1:33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5"/>
      <c r="AE823" s="5"/>
      <c r="AF823" s="5"/>
      <c r="AG823" s="5"/>
    </row>
    <row r="824" spans="1:33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5"/>
      <c r="AE824" s="5"/>
      <c r="AF824" s="5"/>
      <c r="AG824" s="5"/>
    </row>
    <row r="825" spans="1:33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5"/>
      <c r="AE825" s="5"/>
      <c r="AF825" s="5"/>
      <c r="AG825" s="5"/>
    </row>
    <row r="826" spans="1:33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5"/>
      <c r="AE826" s="5"/>
      <c r="AF826" s="5"/>
      <c r="AG826" s="5"/>
    </row>
    <row r="827" spans="1:33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5"/>
      <c r="AE827" s="5"/>
      <c r="AF827" s="5"/>
      <c r="AG827" s="5"/>
    </row>
    <row r="828" spans="1:33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5"/>
      <c r="AE828" s="5"/>
      <c r="AF828" s="5"/>
      <c r="AG828" s="5"/>
    </row>
    <row r="829" spans="1:33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5"/>
      <c r="AE829" s="5"/>
      <c r="AF829" s="5"/>
      <c r="AG829" s="5"/>
    </row>
    <row r="830" spans="1:33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5"/>
      <c r="AE830" s="5"/>
      <c r="AF830" s="5"/>
      <c r="AG830" s="5"/>
    </row>
    <row r="831" spans="1:33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5"/>
      <c r="AE831" s="5"/>
      <c r="AF831" s="5"/>
      <c r="AG831" s="5"/>
    </row>
    <row r="832" spans="1:33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5"/>
      <c r="AE832" s="5"/>
      <c r="AF832" s="5"/>
      <c r="AG832" s="5"/>
    </row>
    <row r="833" spans="1:33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5"/>
      <c r="AE833" s="5"/>
      <c r="AF833" s="5"/>
      <c r="AG833" s="5"/>
    </row>
    <row r="834" spans="1:33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5"/>
      <c r="AE834" s="5"/>
      <c r="AF834" s="5"/>
      <c r="AG834" s="5"/>
    </row>
    <row r="835" spans="1:33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5"/>
      <c r="AE835" s="5"/>
      <c r="AF835" s="5"/>
      <c r="AG835" s="5"/>
    </row>
    <row r="836" spans="1:33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5"/>
      <c r="AE836" s="5"/>
      <c r="AF836" s="5"/>
      <c r="AG836" s="5"/>
    </row>
    <row r="837" spans="1:33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5"/>
      <c r="AE837" s="5"/>
      <c r="AF837" s="5"/>
      <c r="AG837" s="5"/>
    </row>
    <row r="838" spans="1:33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5"/>
      <c r="AE838" s="5"/>
      <c r="AF838" s="5"/>
      <c r="AG838" s="5"/>
    </row>
    <row r="839" spans="1:33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5"/>
      <c r="AE839" s="5"/>
      <c r="AF839" s="5"/>
      <c r="AG839" s="5"/>
    </row>
    <row r="840" spans="1:33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5"/>
      <c r="AE840" s="5"/>
      <c r="AF840" s="5"/>
      <c r="AG840" s="5"/>
    </row>
    <row r="841" spans="1:33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5"/>
      <c r="AE841" s="5"/>
      <c r="AF841" s="5"/>
      <c r="AG841" s="5"/>
    </row>
    <row r="842" spans="1:33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5"/>
      <c r="AE842" s="5"/>
      <c r="AF842" s="5"/>
      <c r="AG842" s="5"/>
    </row>
    <row r="843" spans="1:33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5"/>
      <c r="AE843" s="5"/>
      <c r="AF843" s="5"/>
      <c r="AG843" s="5"/>
    </row>
    <row r="844" spans="1:33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5"/>
      <c r="AE844" s="5"/>
      <c r="AF844" s="5"/>
      <c r="AG844" s="5"/>
    </row>
    <row r="845" spans="1:33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5"/>
      <c r="AE845" s="5"/>
      <c r="AF845" s="5"/>
      <c r="AG845" s="5"/>
    </row>
    <row r="846" spans="1:33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5"/>
      <c r="AE846" s="5"/>
      <c r="AF846" s="5"/>
      <c r="AG846" s="5"/>
    </row>
    <row r="847" spans="1:33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5"/>
      <c r="AE847" s="5"/>
      <c r="AF847" s="5"/>
      <c r="AG847" s="5"/>
    </row>
    <row r="848" spans="1:33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5"/>
      <c r="AE848" s="5"/>
      <c r="AF848" s="5"/>
      <c r="AG848" s="5"/>
    </row>
    <row r="849" spans="1:33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5"/>
      <c r="AE849" s="5"/>
      <c r="AF849" s="5"/>
      <c r="AG849" s="5"/>
    </row>
    <row r="850" spans="1:33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5"/>
      <c r="AE850" s="5"/>
      <c r="AF850" s="5"/>
      <c r="AG850" s="5"/>
    </row>
    <row r="851" spans="1:33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5"/>
      <c r="AE851" s="5"/>
      <c r="AF851" s="5"/>
      <c r="AG851" s="5"/>
    </row>
    <row r="852" spans="1:33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5"/>
      <c r="AE852" s="5"/>
      <c r="AF852" s="5"/>
      <c r="AG852" s="5"/>
    </row>
    <row r="853" spans="1:33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5"/>
      <c r="AE853" s="5"/>
      <c r="AF853" s="5"/>
      <c r="AG853" s="5"/>
    </row>
    <row r="854" spans="1:33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5"/>
      <c r="AE854" s="5"/>
      <c r="AF854" s="5"/>
      <c r="AG854" s="5"/>
    </row>
    <row r="855" spans="1:33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5"/>
      <c r="AE855" s="5"/>
      <c r="AF855" s="5"/>
      <c r="AG855" s="5"/>
    </row>
    <row r="856" spans="1:33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5"/>
      <c r="AE856" s="5"/>
      <c r="AF856" s="5"/>
      <c r="AG856" s="5"/>
    </row>
    <row r="857" spans="1:33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5"/>
      <c r="AE857" s="5"/>
      <c r="AF857" s="5"/>
      <c r="AG857" s="5"/>
    </row>
    <row r="858" spans="1:33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5"/>
      <c r="AE858" s="5"/>
      <c r="AF858" s="5"/>
      <c r="AG858" s="5"/>
    </row>
    <row r="859" spans="1:33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5"/>
      <c r="AE859" s="5"/>
      <c r="AF859" s="5"/>
      <c r="AG859" s="5"/>
    </row>
    <row r="860" spans="1:33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5"/>
      <c r="AE860" s="5"/>
      <c r="AF860" s="5"/>
      <c r="AG860" s="5"/>
    </row>
    <row r="861" spans="1:33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5"/>
      <c r="AE861" s="5"/>
      <c r="AF861" s="5"/>
      <c r="AG861" s="5"/>
    </row>
    <row r="862" spans="1:33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5"/>
      <c r="AE862" s="5"/>
      <c r="AF862" s="5"/>
      <c r="AG862" s="5"/>
    </row>
    <row r="863" spans="1:33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5"/>
      <c r="AE863" s="5"/>
      <c r="AF863" s="5"/>
      <c r="AG863" s="5"/>
    </row>
    <row r="864" spans="1:33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5"/>
      <c r="AE864" s="5"/>
      <c r="AF864" s="5"/>
      <c r="AG864" s="5"/>
    </row>
    <row r="865" spans="1:33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5"/>
      <c r="AE865" s="5"/>
      <c r="AF865" s="5"/>
      <c r="AG865" s="5"/>
    </row>
    <row r="866" spans="1:33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5"/>
      <c r="AE866" s="5"/>
      <c r="AF866" s="5"/>
      <c r="AG866" s="5"/>
    </row>
    <row r="867" spans="1:33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5"/>
      <c r="AE867" s="5"/>
      <c r="AF867" s="5"/>
      <c r="AG867" s="5"/>
    </row>
    <row r="868" spans="1:33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5"/>
      <c r="AE868" s="5"/>
      <c r="AF868" s="5"/>
      <c r="AG868" s="5"/>
    </row>
    <row r="869" spans="1:33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5"/>
      <c r="AE869" s="5"/>
      <c r="AF869" s="5"/>
      <c r="AG869" s="5"/>
    </row>
    <row r="870" spans="1:33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5"/>
      <c r="AE870" s="5"/>
      <c r="AF870" s="5"/>
      <c r="AG870" s="5"/>
    </row>
    <row r="871" spans="1:33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5"/>
      <c r="AE871" s="5"/>
      <c r="AF871" s="5"/>
      <c r="AG871" s="5"/>
    </row>
    <row r="872" spans="1:33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5"/>
      <c r="AE872" s="5"/>
      <c r="AF872" s="5"/>
      <c r="AG872" s="5"/>
    </row>
    <row r="873" spans="1:33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5"/>
      <c r="AE873" s="5"/>
      <c r="AF873" s="5"/>
      <c r="AG873" s="5"/>
    </row>
    <row r="874" spans="1:33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5"/>
      <c r="AE874" s="5"/>
      <c r="AF874" s="5"/>
      <c r="AG874" s="5"/>
    </row>
    <row r="875" spans="1:33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5"/>
      <c r="AE875" s="5"/>
      <c r="AF875" s="5"/>
      <c r="AG875" s="5"/>
    </row>
    <row r="876" spans="1:33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5"/>
      <c r="AE876" s="5"/>
      <c r="AF876" s="5"/>
      <c r="AG876" s="5"/>
    </row>
    <row r="877" spans="1:33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5"/>
      <c r="AE877" s="5"/>
      <c r="AF877" s="5"/>
      <c r="AG877" s="5"/>
    </row>
    <row r="878" spans="1:33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5"/>
      <c r="AE878" s="5"/>
      <c r="AF878" s="5"/>
      <c r="AG878" s="5"/>
    </row>
    <row r="879" spans="1:33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5"/>
      <c r="AE879" s="5"/>
      <c r="AF879" s="5"/>
      <c r="AG879" s="5"/>
    </row>
    <row r="880" spans="1:33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5"/>
      <c r="AE880" s="5"/>
      <c r="AF880" s="5"/>
      <c r="AG880" s="5"/>
    </row>
    <row r="881" spans="1:33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5"/>
      <c r="AE881" s="5"/>
      <c r="AF881" s="5"/>
      <c r="AG881" s="5"/>
    </row>
    <row r="882" spans="1:33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5"/>
      <c r="AE882" s="5"/>
      <c r="AF882" s="5"/>
      <c r="AG882" s="5"/>
    </row>
    <row r="883" spans="1:33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5"/>
      <c r="AE883" s="5"/>
      <c r="AF883" s="5"/>
      <c r="AG883" s="5"/>
    </row>
    <row r="884" spans="1:33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5"/>
      <c r="AE884" s="5"/>
      <c r="AF884" s="5"/>
      <c r="AG884" s="5"/>
    </row>
    <row r="885" spans="1:33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5"/>
      <c r="AE885" s="5"/>
      <c r="AF885" s="5"/>
      <c r="AG885" s="5"/>
    </row>
    <row r="886" spans="1:33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5"/>
      <c r="AE886" s="5"/>
      <c r="AF886" s="5"/>
      <c r="AG886" s="5"/>
    </row>
    <row r="887" spans="1:33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5"/>
      <c r="AE887" s="5"/>
      <c r="AF887" s="5"/>
      <c r="AG887" s="5"/>
    </row>
    <row r="888" spans="1:33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5"/>
      <c r="AE888" s="5"/>
      <c r="AF888" s="5"/>
      <c r="AG888" s="5"/>
    </row>
    <row r="889" spans="1:33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5"/>
      <c r="AE889" s="5"/>
      <c r="AF889" s="5"/>
      <c r="AG889" s="5"/>
    </row>
    <row r="890" spans="1:33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5"/>
      <c r="AE890" s="5"/>
      <c r="AF890" s="5"/>
      <c r="AG890" s="5"/>
    </row>
    <row r="891" spans="1:33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5"/>
      <c r="AE891" s="5"/>
      <c r="AF891" s="5"/>
      <c r="AG891" s="5"/>
    </row>
    <row r="892" spans="1:33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5"/>
      <c r="AE892" s="5"/>
      <c r="AF892" s="5"/>
      <c r="AG892" s="5"/>
    </row>
    <row r="893" spans="1:33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5"/>
      <c r="AE893" s="5"/>
      <c r="AF893" s="5"/>
      <c r="AG893" s="5"/>
    </row>
    <row r="894" spans="1:33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5"/>
      <c r="AE894" s="5"/>
      <c r="AF894" s="5"/>
      <c r="AG894" s="5"/>
    </row>
    <row r="895" spans="1:33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5"/>
      <c r="AE895" s="5"/>
      <c r="AF895" s="5"/>
      <c r="AG895" s="5"/>
    </row>
    <row r="896" spans="1:33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5"/>
      <c r="AE896" s="5"/>
      <c r="AF896" s="5"/>
      <c r="AG896" s="5"/>
    </row>
    <row r="897" spans="1:33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5"/>
      <c r="AE897" s="5"/>
      <c r="AF897" s="5"/>
      <c r="AG897" s="5"/>
    </row>
    <row r="898" spans="1:33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5"/>
      <c r="AE898" s="5"/>
      <c r="AF898" s="5"/>
      <c r="AG898" s="5"/>
    </row>
    <row r="899" spans="1:33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5"/>
      <c r="AE899" s="5"/>
      <c r="AF899" s="5"/>
      <c r="AG899" s="5"/>
    </row>
    <row r="900" spans="1:33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5"/>
      <c r="AE900" s="5"/>
      <c r="AF900" s="5"/>
      <c r="AG900" s="5"/>
    </row>
    <row r="901" spans="1:33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5"/>
      <c r="AE901" s="5"/>
      <c r="AF901" s="5"/>
      <c r="AG901" s="5"/>
    </row>
    <row r="902" spans="1:33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5"/>
      <c r="AE902" s="5"/>
      <c r="AF902" s="5"/>
      <c r="AG902" s="5"/>
    </row>
    <row r="903" spans="1:33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5"/>
      <c r="AE903" s="5"/>
      <c r="AF903" s="5"/>
      <c r="AG903" s="5"/>
    </row>
    <row r="904" spans="1:33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5"/>
      <c r="AE904" s="5"/>
      <c r="AF904" s="5"/>
      <c r="AG904" s="5"/>
    </row>
    <row r="905" spans="1:33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5"/>
      <c r="AE905" s="5"/>
      <c r="AF905" s="5"/>
      <c r="AG905" s="5"/>
    </row>
    <row r="906" spans="1:33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5"/>
      <c r="AE906" s="5"/>
      <c r="AF906" s="5"/>
      <c r="AG906" s="5"/>
    </row>
    <row r="907" spans="1:33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5"/>
      <c r="AE907" s="5"/>
      <c r="AF907" s="5"/>
      <c r="AG907" s="5"/>
    </row>
    <row r="908" spans="1:33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5"/>
      <c r="AE908" s="5"/>
      <c r="AF908" s="5"/>
      <c r="AG908" s="5"/>
    </row>
    <row r="909" spans="1:33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5"/>
      <c r="AE909" s="5"/>
      <c r="AF909" s="5"/>
      <c r="AG909" s="5"/>
    </row>
    <row r="910" spans="1:33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5"/>
      <c r="AE910" s="5"/>
      <c r="AF910" s="5"/>
      <c r="AG910" s="5"/>
    </row>
    <row r="911" spans="1:33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5"/>
      <c r="AE911" s="5"/>
      <c r="AF911" s="5"/>
      <c r="AG911" s="5"/>
    </row>
    <row r="912" spans="1:33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5"/>
      <c r="AE912" s="5"/>
      <c r="AF912" s="5"/>
      <c r="AG912" s="5"/>
    </row>
    <row r="913" spans="1:33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5"/>
      <c r="AE913" s="5"/>
      <c r="AF913" s="5"/>
      <c r="AG913" s="5"/>
    </row>
    <row r="914" spans="1:33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5"/>
      <c r="AE914" s="5"/>
      <c r="AF914" s="5"/>
      <c r="AG914" s="5"/>
    </row>
    <row r="915" spans="1:33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5"/>
      <c r="AE915" s="5"/>
      <c r="AF915" s="5"/>
      <c r="AG915" s="5"/>
    </row>
    <row r="916" spans="1:33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5"/>
      <c r="AE916" s="5"/>
      <c r="AF916" s="5"/>
      <c r="AG916" s="5"/>
    </row>
    <row r="917" spans="1:33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5"/>
      <c r="AE917" s="5"/>
      <c r="AF917" s="5"/>
      <c r="AG917" s="5"/>
    </row>
    <row r="918" spans="1:33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5"/>
      <c r="AE918" s="5"/>
      <c r="AF918" s="5"/>
      <c r="AG918" s="5"/>
    </row>
    <row r="919" spans="1:33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5"/>
      <c r="AE919" s="5"/>
      <c r="AF919" s="5"/>
      <c r="AG919" s="5"/>
    </row>
    <row r="920" spans="1:33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5"/>
      <c r="AE920" s="5"/>
      <c r="AF920" s="5"/>
      <c r="AG920" s="5"/>
    </row>
    <row r="921" spans="1:33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5"/>
      <c r="AE921" s="5"/>
      <c r="AF921" s="5"/>
      <c r="AG921" s="5"/>
    </row>
    <row r="922" spans="1:33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5"/>
      <c r="AE922" s="5"/>
      <c r="AF922" s="5"/>
      <c r="AG922" s="5"/>
    </row>
    <row r="923" spans="1:33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5"/>
      <c r="AE923" s="5"/>
      <c r="AF923" s="5"/>
      <c r="AG923" s="5"/>
    </row>
    <row r="924" spans="1:33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5"/>
      <c r="AE924" s="5"/>
      <c r="AF924" s="5"/>
      <c r="AG924" s="5"/>
    </row>
    <row r="925" spans="1:33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5"/>
      <c r="AE925" s="5"/>
      <c r="AF925" s="5"/>
      <c r="AG925" s="5"/>
    </row>
    <row r="926" spans="1:33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5"/>
      <c r="AE926" s="5"/>
      <c r="AF926" s="5"/>
      <c r="AG926" s="5"/>
    </row>
    <row r="927" spans="1:33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5"/>
      <c r="AE927" s="5"/>
      <c r="AF927" s="5"/>
      <c r="AG927" s="5"/>
    </row>
    <row r="928" spans="1:33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5"/>
      <c r="AE928" s="5"/>
      <c r="AF928" s="5"/>
      <c r="AG928" s="5"/>
    </row>
    <row r="929" spans="1:33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5"/>
      <c r="AE929" s="5"/>
      <c r="AF929" s="5"/>
      <c r="AG929" s="5"/>
    </row>
    <row r="930" spans="1:33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5"/>
      <c r="AE930" s="5"/>
      <c r="AF930" s="5"/>
      <c r="AG930" s="5"/>
    </row>
    <row r="931" spans="1:33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5"/>
      <c r="AE931" s="5"/>
      <c r="AF931" s="5"/>
      <c r="AG931" s="5"/>
    </row>
    <row r="932" spans="1:33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5"/>
      <c r="AE932" s="5"/>
      <c r="AF932" s="5"/>
      <c r="AG932" s="5"/>
    </row>
    <row r="933" spans="1:33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5"/>
      <c r="AE933" s="5"/>
      <c r="AF933" s="5"/>
      <c r="AG933" s="5"/>
    </row>
    <row r="934" spans="1:33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5"/>
      <c r="AE934" s="5"/>
      <c r="AF934" s="5"/>
      <c r="AG934" s="5"/>
    </row>
    <row r="935" spans="1:33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5"/>
      <c r="AE935" s="5"/>
      <c r="AF935" s="5"/>
      <c r="AG935" s="5"/>
    </row>
    <row r="936" spans="1:33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5"/>
      <c r="AE936" s="5"/>
      <c r="AF936" s="5"/>
      <c r="AG936" s="5"/>
    </row>
    <row r="937" spans="1:33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5"/>
      <c r="AE937" s="5"/>
      <c r="AF937" s="5"/>
      <c r="AG937" s="5"/>
    </row>
    <row r="938" spans="1:33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5"/>
      <c r="AE938" s="5"/>
      <c r="AF938" s="5"/>
      <c r="AG938" s="5"/>
    </row>
    <row r="939" spans="1:33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5"/>
      <c r="AE939" s="5"/>
      <c r="AF939" s="5"/>
      <c r="AG939" s="5"/>
    </row>
    <row r="940" spans="1:33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5"/>
      <c r="AE940" s="5"/>
      <c r="AF940" s="5"/>
      <c r="AG940" s="5"/>
    </row>
    <row r="941" spans="1:33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5"/>
      <c r="AE941" s="5"/>
      <c r="AF941" s="5"/>
      <c r="AG941" s="5"/>
    </row>
    <row r="942" spans="1:33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5"/>
      <c r="AE942" s="5"/>
      <c r="AF942" s="5"/>
      <c r="AG942" s="5"/>
    </row>
    <row r="943" spans="1:33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5"/>
      <c r="AE943" s="5"/>
      <c r="AF943" s="5"/>
      <c r="AG943" s="5"/>
    </row>
    <row r="944" spans="1:33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5"/>
      <c r="AE944" s="5"/>
      <c r="AF944" s="5"/>
      <c r="AG944" s="5"/>
    </row>
    <row r="945" spans="1:33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5"/>
      <c r="AE945" s="5"/>
      <c r="AF945" s="5"/>
      <c r="AG945" s="5"/>
    </row>
    <row r="946" spans="1:33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5"/>
      <c r="AE946" s="5"/>
      <c r="AF946" s="5"/>
      <c r="AG946" s="5"/>
    </row>
    <row r="947" spans="1:33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5"/>
      <c r="AE947" s="5"/>
      <c r="AF947" s="5"/>
      <c r="AG947" s="5"/>
    </row>
    <row r="948" spans="1:33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5"/>
      <c r="AE948" s="5"/>
      <c r="AF948" s="5"/>
      <c r="AG948" s="5"/>
    </row>
    <row r="949" spans="1:33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5"/>
      <c r="AE949" s="5"/>
      <c r="AF949" s="5"/>
      <c r="AG949" s="5"/>
    </row>
    <row r="950" spans="1:33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5"/>
      <c r="AE950" s="5"/>
      <c r="AF950" s="5"/>
      <c r="AG950" s="5"/>
    </row>
    <row r="951" spans="1:33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5"/>
      <c r="AE951" s="5"/>
      <c r="AF951" s="5"/>
      <c r="AG951" s="5"/>
    </row>
    <row r="952" spans="1:33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5"/>
      <c r="AE952" s="5"/>
      <c r="AF952" s="5"/>
      <c r="AG952" s="5"/>
    </row>
    <row r="953" spans="1:33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5"/>
      <c r="AE953" s="5"/>
      <c r="AF953" s="5"/>
      <c r="AG953" s="5"/>
    </row>
    <row r="954" spans="1:33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5"/>
      <c r="AE954" s="5"/>
      <c r="AF954" s="5"/>
      <c r="AG954" s="5"/>
    </row>
    <row r="955" spans="1:33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5"/>
      <c r="AE955" s="5"/>
      <c r="AF955" s="5"/>
      <c r="AG955" s="5"/>
    </row>
    <row r="956" spans="1:33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5"/>
      <c r="AE956" s="5"/>
      <c r="AF956" s="5"/>
      <c r="AG956" s="5"/>
    </row>
    <row r="957" spans="1:33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5"/>
      <c r="AE957" s="5"/>
      <c r="AF957" s="5"/>
      <c r="AG957" s="5"/>
    </row>
    <row r="958" spans="1:33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5"/>
      <c r="AE958" s="5"/>
      <c r="AF958" s="5"/>
      <c r="AG958" s="5"/>
    </row>
    <row r="959" spans="1:33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5"/>
      <c r="AE959" s="5"/>
      <c r="AF959" s="5"/>
      <c r="AG959" s="5"/>
    </row>
    <row r="960" spans="1:33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5"/>
      <c r="AE960" s="5"/>
      <c r="AF960" s="5"/>
      <c r="AG960" s="5"/>
    </row>
    <row r="961" spans="1:33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5"/>
      <c r="AE961" s="5"/>
      <c r="AF961" s="5"/>
      <c r="AG961" s="5"/>
    </row>
    <row r="962" spans="1:33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5"/>
      <c r="AE962" s="5"/>
      <c r="AF962" s="5"/>
      <c r="AG962" s="5"/>
    </row>
    <row r="963" spans="1:33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5"/>
      <c r="AE963" s="5"/>
      <c r="AF963" s="5"/>
      <c r="AG963" s="5"/>
    </row>
    <row r="964" spans="1:33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5"/>
      <c r="AE964" s="5"/>
      <c r="AF964" s="5"/>
      <c r="AG964" s="5"/>
    </row>
    <row r="965" spans="1:33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5"/>
      <c r="AE965" s="5"/>
      <c r="AF965" s="5"/>
      <c r="AG965" s="5"/>
    </row>
    <row r="966" spans="1:33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5"/>
      <c r="AE966" s="5"/>
      <c r="AF966" s="5"/>
      <c r="AG966" s="5"/>
    </row>
    <row r="967" spans="1:33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5"/>
      <c r="AE967" s="5"/>
      <c r="AF967" s="5"/>
      <c r="AG967" s="5"/>
    </row>
    <row r="968" spans="1:33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5"/>
      <c r="AE968" s="5"/>
      <c r="AF968" s="5"/>
      <c r="AG968" s="5"/>
    </row>
    <row r="969" spans="1:33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5"/>
      <c r="AE969" s="5"/>
      <c r="AF969" s="5"/>
      <c r="AG969" s="5"/>
    </row>
    <row r="970" spans="1:33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5"/>
      <c r="AE970" s="5"/>
      <c r="AF970" s="5"/>
      <c r="AG970" s="5"/>
    </row>
    <row r="971" spans="1:33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5"/>
      <c r="AE971" s="5"/>
      <c r="AF971" s="5"/>
      <c r="AG971" s="5"/>
    </row>
    <row r="972" spans="1:33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5"/>
      <c r="AE972" s="5"/>
      <c r="AF972" s="5"/>
      <c r="AG972" s="5"/>
    </row>
    <row r="973" spans="1:33" x14ac:dyDescent="0.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5"/>
      <c r="AE973" s="5"/>
      <c r="AF973" s="5"/>
      <c r="AG973" s="5"/>
    </row>
    <row r="974" spans="1:33" x14ac:dyDescent="0.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5"/>
      <c r="AE974" s="5"/>
      <c r="AF974" s="5"/>
      <c r="AG974" s="5"/>
    </row>
    <row r="975" spans="1:33" x14ac:dyDescent="0.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5"/>
      <c r="AE975" s="5"/>
      <c r="AF975" s="5"/>
      <c r="AG975" s="5"/>
    </row>
    <row r="976" spans="1:33" x14ac:dyDescent="0.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5"/>
      <c r="AE976" s="5"/>
      <c r="AF976" s="5"/>
      <c r="AG976" s="5"/>
    </row>
    <row r="977" spans="1:33" x14ac:dyDescent="0.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5"/>
      <c r="AE977" s="5"/>
      <c r="AF977" s="5"/>
      <c r="AG977" s="5"/>
    </row>
    <row r="978" spans="1:33" x14ac:dyDescent="0.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5"/>
      <c r="AE978" s="5"/>
      <c r="AF978" s="5"/>
      <c r="AG978" s="5"/>
    </row>
    <row r="979" spans="1:33" x14ac:dyDescent="0.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5"/>
      <c r="AE979" s="5"/>
      <c r="AF979" s="5"/>
      <c r="AG979" s="5"/>
    </row>
    <row r="980" spans="1:33" x14ac:dyDescent="0.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5"/>
      <c r="AE980" s="5"/>
      <c r="AF980" s="5"/>
      <c r="AG980" s="5"/>
    </row>
    <row r="981" spans="1:33" x14ac:dyDescent="0.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5"/>
      <c r="AE981" s="5"/>
      <c r="AF981" s="5"/>
      <c r="AG981" s="5"/>
    </row>
    <row r="982" spans="1:33" x14ac:dyDescent="0.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5"/>
      <c r="AE982" s="5"/>
      <c r="AF982" s="5"/>
      <c r="AG982" s="5"/>
    </row>
    <row r="983" spans="1:33" x14ac:dyDescent="0.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5"/>
      <c r="AE983" s="5"/>
      <c r="AF983" s="5"/>
      <c r="AG983" s="5"/>
    </row>
    <row r="984" spans="1:33" x14ac:dyDescent="0.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5"/>
      <c r="AE984" s="5"/>
      <c r="AF984" s="5"/>
      <c r="AG984" s="5"/>
    </row>
    <row r="985" spans="1:33" x14ac:dyDescent="0.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5"/>
      <c r="AE985" s="5"/>
      <c r="AF985" s="5"/>
      <c r="AG985" s="5"/>
    </row>
    <row r="986" spans="1:33" x14ac:dyDescent="0.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5"/>
      <c r="AE986" s="5"/>
      <c r="AF986" s="5"/>
      <c r="AG986" s="5"/>
    </row>
    <row r="987" spans="1:33" x14ac:dyDescent="0.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5"/>
      <c r="AE987" s="5"/>
      <c r="AF987" s="5"/>
      <c r="AG987" s="5"/>
    </row>
    <row r="988" spans="1:33" x14ac:dyDescent="0.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5"/>
      <c r="AE988" s="5"/>
      <c r="AF988" s="5"/>
      <c r="AG988" s="5"/>
    </row>
    <row r="989" spans="1:33" x14ac:dyDescent="0.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5"/>
      <c r="AE989" s="5"/>
      <c r="AF989" s="5"/>
      <c r="AG989" s="5"/>
    </row>
    <row r="990" spans="1:33" x14ac:dyDescent="0.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5"/>
      <c r="AE990" s="5"/>
      <c r="AF990" s="5"/>
      <c r="AG990" s="5"/>
    </row>
    <row r="991" spans="1:33" x14ac:dyDescent="0.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5"/>
      <c r="AE991" s="5"/>
      <c r="AF991" s="5"/>
      <c r="AG991" s="5"/>
    </row>
    <row r="992" spans="1:33" x14ac:dyDescent="0.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5"/>
      <c r="AE992" s="5"/>
      <c r="AF992" s="5"/>
      <c r="AG992" s="5"/>
    </row>
    <row r="993" spans="1:33" x14ac:dyDescent="0.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5"/>
      <c r="AE993" s="5"/>
      <c r="AF993" s="5"/>
      <c r="AG993" s="5"/>
    </row>
    <row r="994" spans="1:33" x14ac:dyDescent="0.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5"/>
      <c r="AE994" s="5"/>
      <c r="AF994" s="5"/>
      <c r="AG994" s="5"/>
    </row>
    <row r="995" spans="1:33" x14ac:dyDescent="0.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5"/>
      <c r="AE995" s="5"/>
      <c r="AF995" s="5"/>
      <c r="AG995" s="5"/>
    </row>
    <row r="996" spans="1:33" x14ac:dyDescent="0.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5"/>
      <c r="AE996" s="5"/>
      <c r="AF996" s="5"/>
      <c r="AG996" s="5"/>
    </row>
    <row r="997" spans="1:33" x14ac:dyDescent="0.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5"/>
      <c r="AE997" s="5"/>
      <c r="AF997" s="5"/>
      <c r="AG997" s="5"/>
    </row>
    <row r="998" spans="1:33" x14ac:dyDescent="0.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5"/>
      <c r="AE998" s="5"/>
      <c r="AF998" s="5"/>
      <c r="AG998" s="5"/>
    </row>
    <row r="999" spans="1:33" x14ac:dyDescent="0.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5"/>
      <c r="AE999" s="5"/>
      <c r="AF999" s="5"/>
      <c r="AG999" s="5"/>
    </row>
    <row r="1000" spans="1:33" x14ac:dyDescent="0.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5"/>
      <c r="AE1000" s="5"/>
      <c r="AF1000" s="5"/>
      <c r="AG1000" s="5"/>
    </row>
    <row r="1001" spans="1:33" x14ac:dyDescent="0.1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5"/>
      <c r="AE1001" s="5"/>
      <c r="AF1001" s="5"/>
      <c r="AG1001" s="5"/>
    </row>
    <row r="1002" spans="1:33" x14ac:dyDescent="0.1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5"/>
      <c r="AE1002" s="5"/>
      <c r="AF1002" s="5"/>
      <c r="AG1002" s="5"/>
    </row>
    <row r="1003" spans="1:33" x14ac:dyDescent="0.1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5"/>
      <c r="AE1003" s="5"/>
      <c r="AF1003" s="5"/>
      <c r="AG1003" s="5"/>
    </row>
    <row r="1004" spans="1:33" x14ac:dyDescent="0.1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5"/>
      <c r="AE1004" s="5"/>
      <c r="AF1004" s="5"/>
      <c r="AG1004" s="5"/>
    </row>
    <row r="1005" spans="1:33" x14ac:dyDescent="0.1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5"/>
      <c r="AE1005" s="5"/>
      <c r="AF1005" s="5"/>
      <c r="AG1005" s="5"/>
    </row>
    <row r="1006" spans="1:33" x14ac:dyDescent="0.1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5"/>
      <c r="AE1006" s="5"/>
      <c r="AF1006" s="5"/>
      <c r="AG1006" s="5"/>
    </row>
    <row r="1007" spans="1:33" x14ac:dyDescent="0.1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5"/>
      <c r="AE1007" s="5"/>
      <c r="AF1007" s="5"/>
      <c r="AG1007" s="5"/>
    </row>
    <row r="1008" spans="1:33" x14ac:dyDescent="0.1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5"/>
      <c r="AE1008" s="5"/>
      <c r="AF1008" s="5"/>
      <c r="AG1008" s="5"/>
    </row>
    <row r="1009" spans="1:33" x14ac:dyDescent="0.1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5"/>
      <c r="AE1009" s="5"/>
      <c r="AF1009" s="5"/>
      <c r="AG1009" s="5"/>
    </row>
    <row r="1010" spans="1:33" x14ac:dyDescent="0.1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5"/>
      <c r="AE1010" s="5"/>
      <c r="AF1010" s="5"/>
      <c r="AG1010" s="5"/>
    </row>
    <row r="1011" spans="1:33" x14ac:dyDescent="0.1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5"/>
      <c r="AE1011" s="5"/>
      <c r="AF1011" s="5"/>
      <c r="AG1011" s="5"/>
    </row>
    <row r="1012" spans="1:33" x14ac:dyDescent="0.1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5"/>
      <c r="AE1012" s="5"/>
      <c r="AF1012" s="5"/>
      <c r="AG1012" s="5"/>
    </row>
    <row r="1013" spans="1:33" x14ac:dyDescent="0.1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5"/>
      <c r="AE1013" s="5"/>
      <c r="AF1013" s="5"/>
      <c r="AG1013" s="5"/>
    </row>
    <row r="1014" spans="1:33" x14ac:dyDescent="0.1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5"/>
      <c r="AE1014" s="5"/>
      <c r="AF1014" s="5"/>
      <c r="AG1014" s="5"/>
    </row>
    <row r="1015" spans="1:33" x14ac:dyDescent="0.1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5"/>
      <c r="AE1015" s="5"/>
      <c r="AF1015" s="5"/>
      <c r="AG1015" s="5"/>
    </row>
    <row r="1016" spans="1:33" x14ac:dyDescent="0.1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5"/>
      <c r="AE1016" s="5"/>
      <c r="AF1016" s="5"/>
      <c r="AG1016" s="5"/>
    </row>
    <row r="1017" spans="1:33" x14ac:dyDescent="0.1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5"/>
      <c r="AE1017" s="5"/>
      <c r="AF1017" s="5"/>
      <c r="AG1017" s="5"/>
    </row>
    <row r="1018" spans="1:33" x14ac:dyDescent="0.1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5"/>
      <c r="AE1018" s="5"/>
      <c r="AF1018" s="5"/>
      <c r="AG1018" s="5"/>
    </row>
    <row r="1019" spans="1:33" x14ac:dyDescent="0.1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5"/>
      <c r="AE1019" s="5"/>
      <c r="AF1019" s="5"/>
      <c r="AG1019" s="5"/>
    </row>
    <row r="1020" spans="1:33" x14ac:dyDescent="0.1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5"/>
      <c r="AE1020" s="5"/>
      <c r="AF1020" s="5"/>
      <c r="AG1020" s="5"/>
    </row>
    <row r="1021" spans="1:33" x14ac:dyDescent="0.1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5"/>
      <c r="AE1021" s="5"/>
      <c r="AF1021" s="5"/>
      <c r="AG1021" s="5"/>
    </row>
    <row r="1022" spans="1:33" x14ac:dyDescent="0.1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5"/>
      <c r="AE1022" s="5"/>
      <c r="AF1022" s="5"/>
      <c r="AG1022" s="5"/>
    </row>
    <row r="1023" spans="1:33" x14ac:dyDescent="0.1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5"/>
      <c r="AE1023" s="5"/>
      <c r="AF1023" s="5"/>
      <c r="AG1023" s="5"/>
    </row>
    <row r="1024" spans="1:33" x14ac:dyDescent="0.1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5"/>
      <c r="AE1024" s="5"/>
      <c r="AF1024" s="5"/>
      <c r="AG1024" s="5"/>
    </row>
    <row r="1025" spans="1:33" x14ac:dyDescent="0.1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5"/>
      <c r="AE1025" s="5"/>
      <c r="AF1025" s="5"/>
      <c r="AG1025" s="5"/>
    </row>
    <row r="1026" spans="1:33" x14ac:dyDescent="0.1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5"/>
      <c r="AE1026" s="5"/>
      <c r="AF1026" s="5"/>
      <c r="AG1026" s="5"/>
    </row>
    <row r="1027" spans="1:33" x14ac:dyDescent="0.1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5"/>
      <c r="AE1027" s="5"/>
      <c r="AF1027" s="5"/>
      <c r="AG1027" s="5"/>
    </row>
    <row r="1028" spans="1:33" x14ac:dyDescent="0.1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5"/>
      <c r="AE1028" s="5"/>
      <c r="AF1028" s="5"/>
      <c r="AG1028" s="5"/>
    </row>
    <row r="1029" spans="1:33" x14ac:dyDescent="0.1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5"/>
      <c r="AE1029" s="5"/>
      <c r="AF1029" s="5"/>
      <c r="AG1029" s="5"/>
    </row>
    <row r="1030" spans="1:33" x14ac:dyDescent="0.1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5"/>
      <c r="AE1030" s="5"/>
      <c r="AF1030" s="5"/>
      <c r="AG1030" s="5"/>
    </row>
    <row r="1031" spans="1:33" x14ac:dyDescent="0.1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5"/>
      <c r="AE1031" s="5"/>
      <c r="AF1031" s="5"/>
      <c r="AG1031" s="5"/>
    </row>
    <row r="1032" spans="1:33" x14ac:dyDescent="0.1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5"/>
      <c r="AE1032" s="5"/>
      <c r="AF1032" s="5"/>
      <c r="AG1032" s="5"/>
    </row>
    <row r="1033" spans="1:33" x14ac:dyDescent="0.1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5"/>
      <c r="AE1033" s="5"/>
      <c r="AF1033" s="5"/>
      <c r="AG1033" s="5"/>
    </row>
    <row r="1034" spans="1:33" x14ac:dyDescent="0.1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5"/>
      <c r="AE1034" s="5"/>
      <c r="AF1034" s="5"/>
      <c r="AG1034" s="5"/>
    </row>
    <row r="1035" spans="1:33" x14ac:dyDescent="0.1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5"/>
      <c r="AE1035" s="5"/>
      <c r="AF1035" s="5"/>
      <c r="AG1035" s="5"/>
    </row>
    <row r="1036" spans="1:33" x14ac:dyDescent="0.1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5"/>
      <c r="AE1036" s="5"/>
      <c r="AF1036" s="5"/>
      <c r="AG1036" s="5"/>
    </row>
    <row r="1037" spans="1:33" x14ac:dyDescent="0.1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5"/>
      <c r="AE1037" s="5"/>
      <c r="AF1037" s="5"/>
      <c r="AG1037" s="5"/>
    </row>
    <row r="1038" spans="1:33" x14ac:dyDescent="0.1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5"/>
      <c r="AE1038" s="5"/>
      <c r="AF1038" s="5"/>
      <c r="AG1038" s="5"/>
    </row>
    <row r="1039" spans="1:33" x14ac:dyDescent="0.1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5"/>
      <c r="AE1039" s="5"/>
      <c r="AF1039" s="5"/>
      <c r="AG1039" s="5"/>
    </row>
    <row r="1040" spans="1:33" x14ac:dyDescent="0.1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5"/>
      <c r="AE1040" s="5"/>
      <c r="AF1040" s="5"/>
      <c r="AG1040" s="5"/>
    </row>
    <row r="1041" spans="1:33" x14ac:dyDescent="0.1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5"/>
      <c r="AE1041" s="5"/>
      <c r="AF1041" s="5"/>
      <c r="AG1041" s="5"/>
    </row>
    <row r="1042" spans="1:33" x14ac:dyDescent="0.1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5"/>
      <c r="AE1042" s="5"/>
      <c r="AF1042" s="5"/>
      <c r="AG1042" s="5"/>
    </row>
    <row r="1043" spans="1:33" x14ac:dyDescent="0.1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5"/>
      <c r="AE1043" s="5"/>
      <c r="AF1043" s="5"/>
      <c r="AG1043" s="5"/>
    </row>
    <row r="1044" spans="1:33" x14ac:dyDescent="0.1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5"/>
      <c r="AE1044" s="5"/>
      <c r="AF1044" s="5"/>
      <c r="AG1044" s="5"/>
    </row>
    <row r="1045" spans="1:33" x14ac:dyDescent="0.1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5"/>
      <c r="AE1045" s="5"/>
      <c r="AF1045" s="5"/>
      <c r="AG1045" s="5"/>
    </row>
    <row r="1046" spans="1:33" x14ac:dyDescent="0.1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5"/>
      <c r="AE1046" s="5"/>
      <c r="AF1046" s="5"/>
      <c r="AG1046" s="5"/>
    </row>
    <row r="1047" spans="1:33" x14ac:dyDescent="0.1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5"/>
      <c r="AE1047" s="5"/>
      <c r="AF1047" s="5"/>
      <c r="AG1047" s="5"/>
    </row>
    <row r="1048" spans="1:33" x14ac:dyDescent="0.1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5"/>
      <c r="AE1048" s="5"/>
      <c r="AF1048" s="5"/>
      <c r="AG1048" s="5"/>
    </row>
    <row r="1049" spans="1:33" x14ac:dyDescent="0.1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5"/>
      <c r="AE1049" s="5"/>
      <c r="AF1049" s="5"/>
      <c r="AG1049" s="5"/>
    </row>
    <row r="1050" spans="1:33" x14ac:dyDescent="0.1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5"/>
      <c r="AE1050" s="5"/>
      <c r="AF1050" s="5"/>
      <c r="AG1050" s="5"/>
    </row>
    <row r="1051" spans="1:33" x14ac:dyDescent="0.1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5"/>
      <c r="AE1051" s="5"/>
      <c r="AF1051" s="5"/>
      <c r="AG1051" s="5"/>
    </row>
    <row r="1052" spans="1:33" x14ac:dyDescent="0.1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5"/>
      <c r="AE1052" s="5"/>
      <c r="AF1052" s="5"/>
      <c r="AG1052" s="5"/>
    </row>
    <row r="1053" spans="1:33" x14ac:dyDescent="0.1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5"/>
      <c r="AE1053" s="5"/>
      <c r="AF1053" s="5"/>
      <c r="AG1053" s="5"/>
    </row>
    <row r="1054" spans="1:33" x14ac:dyDescent="0.1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5"/>
      <c r="AE1054" s="5"/>
      <c r="AF1054" s="5"/>
      <c r="AG1054" s="5"/>
    </row>
    <row r="1055" spans="1:33" x14ac:dyDescent="0.1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5"/>
      <c r="AE1055" s="5"/>
      <c r="AF1055" s="5"/>
      <c r="AG1055" s="5"/>
    </row>
    <row r="1056" spans="1:33" x14ac:dyDescent="0.1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5"/>
      <c r="AE1056" s="5"/>
      <c r="AF1056" s="5"/>
      <c r="AG1056" s="5"/>
    </row>
    <row r="1057" spans="1:33" x14ac:dyDescent="0.1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5"/>
      <c r="AE1057" s="5"/>
      <c r="AF1057" s="5"/>
      <c r="AG1057" s="5"/>
    </row>
    <row r="1058" spans="1:33" x14ac:dyDescent="0.1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5"/>
      <c r="AE1058" s="5"/>
      <c r="AF1058" s="5"/>
      <c r="AG1058" s="5"/>
    </row>
    <row r="1059" spans="1:33" x14ac:dyDescent="0.1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5"/>
      <c r="AE1059" s="5"/>
      <c r="AF1059" s="5"/>
      <c r="AG1059" s="5"/>
    </row>
    <row r="1060" spans="1:33" x14ac:dyDescent="0.1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5"/>
      <c r="AE1060" s="5"/>
      <c r="AF1060" s="5"/>
      <c r="AG1060" s="5"/>
    </row>
    <row r="1061" spans="1:33" x14ac:dyDescent="0.1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5"/>
      <c r="AE1061" s="5"/>
      <c r="AF1061" s="5"/>
      <c r="AG1061" s="5"/>
    </row>
    <row r="1062" spans="1:33" x14ac:dyDescent="0.1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5"/>
      <c r="AE1062" s="5"/>
      <c r="AF1062" s="5"/>
      <c r="AG1062" s="5"/>
    </row>
    <row r="1063" spans="1:33" x14ac:dyDescent="0.1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5"/>
      <c r="AE1063" s="5"/>
      <c r="AF1063" s="5"/>
      <c r="AG1063" s="5"/>
    </row>
    <row r="1064" spans="1:33" x14ac:dyDescent="0.1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5"/>
      <c r="AE1064" s="5"/>
      <c r="AF1064" s="5"/>
      <c r="AG1064" s="5"/>
    </row>
    <row r="1065" spans="1:33" x14ac:dyDescent="0.1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5"/>
      <c r="AE1065" s="5"/>
      <c r="AF1065" s="5"/>
      <c r="AG1065" s="5"/>
    </row>
    <row r="1066" spans="1:33" x14ac:dyDescent="0.1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5"/>
      <c r="AE1066" s="5"/>
      <c r="AF1066" s="5"/>
      <c r="AG1066" s="5"/>
    </row>
    <row r="1067" spans="1:33" x14ac:dyDescent="0.1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5"/>
      <c r="AE1067" s="5"/>
      <c r="AF1067" s="5"/>
      <c r="AG1067" s="5"/>
    </row>
    <row r="1068" spans="1:33" x14ac:dyDescent="0.1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5"/>
      <c r="AE1068" s="5"/>
      <c r="AF1068" s="5"/>
      <c r="AG1068" s="5"/>
    </row>
    <row r="1069" spans="1:33" x14ac:dyDescent="0.1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5"/>
      <c r="AE1069" s="5"/>
      <c r="AF1069" s="5"/>
      <c r="AG1069" s="5"/>
    </row>
    <row r="1070" spans="1:33" x14ac:dyDescent="0.1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5"/>
      <c r="AE1070" s="5"/>
      <c r="AF1070" s="5"/>
      <c r="AG1070" s="5"/>
    </row>
    <row r="1071" spans="1:33" x14ac:dyDescent="0.1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5"/>
      <c r="AE1071" s="5"/>
      <c r="AF1071" s="5"/>
      <c r="AG1071" s="5"/>
    </row>
    <row r="1072" spans="1:33" x14ac:dyDescent="0.1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5"/>
      <c r="AE1072" s="5"/>
      <c r="AF1072" s="5"/>
      <c r="AG1072" s="5"/>
    </row>
    <row r="1073" spans="1:33" x14ac:dyDescent="0.1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5"/>
      <c r="AE1073" s="5"/>
      <c r="AF1073" s="5"/>
      <c r="AG1073" s="5"/>
    </row>
    <row r="1074" spans="1:33" x14ac:dyDescent="0.1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5"/>
      <c r="AE1074" s="5"/>
      <c r="AF1074" s="5"/>
      <c r="AG1074" s="5"/>
    </row>
    <row r="1075" spans="1:33" x14ac:dyDescent="0.1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5"/>
      <c r="AE1075" s="5"/>
      <c r="AF1075" s="5"/>
      <c r="AG1075" s="5"/>
    </row>
    <row r="1076" spans="1:33" x14ac:dyDescent="0.1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5"/>
      <c r="AE1076" s="5"/>
      <c r="AF1076" s="5"/>
      <c r="AG1076" s="5"/>
    </row>
    <row r="1077" spans="1:33" x14ac:dyDescent="0.1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5"/>
      <c r="AE1077" s="5"/>
      <c r="AF1077" s="5"/>
      <c r="AG1077" s="5"/>
    </row>
    <row r="1078" spans="1:33" x14ac:dyDescent="0.1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5"/>
      <c r="AE1078" s="5"/>
      <c r="AF1078" s="5"/>
      <c r="AG1078" s="5"/>
    </row>
    <row r="1079" spans="1:33" x14ac:dyDescent="0.1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5"/>
      <c r="AE1079" s="5"/>
      <c r="AF1079" s="5"/>
      <c r="AG1079" s="5"/>
    </row>
    <row r="1080" spans="1:33" x14ac:dyDescent="0.1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5"/>
      <c r="AE1080" s="5"/>
      <c r="AF1080" s="5"/>
      <c r="AG1080" s="5"/>
    </row>
    <row r="1081" spans="1:33" x14ac:dyDescent="0.1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5"/>
      <c r="AE1081" s="5"/>
      <c r="AF1081" s="5"/>
      <c r="AG1081" s="5"/>
    </row>
    <row r="1082" spans="1:33" x14ac:dyDescent="0.1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5"/>
      <c r="AE1082" s="5"/>
      <c r="AF1082" s="5"/>
      <c r="AG1082" s="5"/>
    </row>
    <row r="1083" spans="1:33" x14ac:dyDescent="0.1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5"/>
      <c r="AE1083" s="5"/>
      <c r="AF1083" s="5"/>
      <c r="AG1083" s="5"/>
    </row>
    <row r="1084" spans="1:33" x14ac:dyDescent="0.1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5"/>
      <c r="AE1084" s="5"/>
      <c r="AF1084" s="5"/>
      <c r="AG1084" s="5"/>
    </row>
    <row r="1085" spans="1:33" x14ac:dyDescent="0.1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5"/>
      <c r="AE1085" s="5"/>
      <c r="AF1085" s="5"/>
      <c r="AG1085" s="5"/>
    </row>
    <row r="1086" spans="1:33" x14ac:dyDescent="0.1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5"/>
      <c r="AE1086" s="5"/>
      <c r="AF1086" s="5"/>
      <c r="AG1086" s="5"/>
    </row>
    <row r="1087" spans="1:33" x14ac:dyDescent="0.1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5"/>
      <c r="AE1087" s="5"/>
      <c r="AF1087" s="5"/>
      <c r="AG1087" s="5"/>
    </row>
    <row r="1088" spans="1:33" x14ac:dyDescent="0.1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5"/>
      <c r="AE1088" s="5"/>
      <c r="AF1088" s="5"/>
      <c r="AG1088" s="5"/>
    </row>
    <row r="1089" spans="1:33" x14ac:dyDescent="0.1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5"/>
      <c r="AE1089" s="5"/>
      <c r="AF1089" s="5"/>
      <c r="AG1089" s="5"/>
    </row>
    <row r="1090" spans="1:33" x14ac:dyDescent="0.1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5"/>
      <c r="AE1090" s="5"/>
      <c r="AF1090" s="5"/>
      <c r="AG1090" s="5"/>
    </row>
    <row r="1091" spans="1:33" x14ac:dyDescent="0.1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5"/>
      <c r="AE1091" s="5"/>
      <c r="AF1091" s="5"/>
      <c r="AG1091" s="5"/>
    </row>
    <row r="1092" spans="1:33" x14ac:dyDescent="0.1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5"/>
      <c r="AE1092" s="5"/>
      <c r="AF1092" s="5"/>
      <c r="AG1092" s="5"/>
    </row>
    <row r="1093" spans="1:33" x14ac:dyDescent="0.1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5"/>
      <c r="AE1093" s="5"/>
      <c r="AF1093" s="5"/>
      <c r="AG1093" s="5"/>
    </row>
    <row r="1094" spans="1:33" x14ac:dyDescent="0.1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5"/>
      <c r="AE1094" s="5"/>
      <c r="AF1094" s="5"/>
      <c r="AG1094" s="5"/>
    </row>
    <row r="1095" spans="1:33" x14ac:dyDescent="0.1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5"/>
      <c r="AE1095" s="5"/>
      <c r="AF1095" s="5"/>
      <c r="AG1095" s="5"/>
    </row>
    <row r="1096" spans="1:33" x14ac:dyDescent="0.1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5"/>
      <c r="AE1096" s="5"/>
      <c r="AF1096" s="5"/>
      <c r="AG1096" s="5"/>
    </row>
    <row r="1097" spans="1:33" x14ac:dyDescent="0.1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5"/>
      <c r="AE1097" s="5"/>
      <c r="AF1097" s="5"/>
      <c r="AG1097" s="5"/>
    </row>
    <row r="1098" spans="1:33" x14ac:dyDescent="0.1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5"/>
      <c r="AE1098" s="5"/>
      <c r="AF1098" s="5"/>
      <c r="AG1098" s="5"/>
    </row>
    <row r="1099" spans="1:33" x14ac:dyDescent="0.1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5"/>
      <c r="AE1099" s="5"/>
      <c r="AF1099" s="5"/>
      <c r="AG1099" s="5"/>
    </row>
    <row r="1100" spans="1:33" x14ac:dyDescent="0.1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5"/>
      <c r="AE1100" s="5"/>
      <c r="AF1100" s="5"/>
      <c r="AG1100" s="5"/>
    </row>
    <row r="1101" spans="1:33" x14ac:dyDescent="0.1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5"/>
      <c r="AE1101" s="5"/>
      <c r="AF1101" s="5"/>
      <c r="AG1101" s="5"/>
    </row>
    <row r="1102" spans="1:33" x14ac:dyDescent="0.1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5"/>
      <c r="AE1102" s="5"/>
      <c r="AF1102" s="5"/>
      <c r="AG1102" s="5"/>
    </row>
    <row r="1103" spans="1:33" x14ac:dyDescent="0.1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5"/>
      <c r="AE1103" s="5"/>
      <c r="AF1103" s="5"/>
      <c r="AG1103" s="5"/>
    </row>
    <row r="1104" spans="1:33" x14ac:dyDescent="0.1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5"/>
      <c r="AE1104" s="5"/>
      <c r="AF1104" s="5"/>
      <c r="AG1104" s="5"/>
    </row>
    <row r="1105" spans="1:33" x14ac:dyDescent="0.1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5"/>
      <c r="AE1105" s="5"/>
      <c r="AF1105" s="5"/>
      <c r="AG1105" s="5"/>
    </row>
    <row r="1106" spans="1:33" x14ac:dyDescent="0.1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5"/>
      <c r="AE1106" s="5"/>
      <c r="AF1106" s="5"/>
      <c r="AG1106" s="5"/>
    </row>
    <row r="1107" spans="1:33" x14ac:dyDescent="0.1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5"/>
      <c r="AE1107" s="5"/>
      <c r="AF1107" s="5"/>
      <c r="AG1107" s="5"/>
    </row>
    <row r="1108" spans="1:33" x14ac:dyDescent="0.1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5"/>
      <c r="AE1108" s="5"/>
      <c r="AF1108" s="5"/>
      <c r="AG1108" s="5"/>
    </row>
    <row r="1109" spans="1:33" x14ac:dyDescent="0.1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5"/>
      <c r="AE1109" s="5"/>
      <c r="AF1109" s="5"/>
      <c r="AG1109" s="5"/>
    </row>
    <row r="1110" spans="1:33" x14ac:dyDescent="0.1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5"/>
      <c r="AE1110" s="5"/>
      <c r="AF1110" s="5"/>
      <c r="AG1110" s="5"/>
    </row>
    <row r="1111" spans="1:33" x14ac:dyDescent="0.1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5"/>
      <c r="AE1111" s="5"/>
      <c r="AF1111" s="5"/>
      <c r="AG1111" s="5"/>
    </row>
    <row r="1112" spans="1:33" x14ac:dyDescent="0.1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5"/>
      <c r="AE1112" s="5"/>
      <c r="AF1112" s="5"/>
      <c r="AG1112" s="5"/>
    </row>
    <row r="1113" spans="1:33" x14ac:dyDescent="0.1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5"/>
      <c r="AE1113" s="5"/>
      <c r="AF1113" s="5"/>
      <c r="AG1113" s="5"/>
    </row>
    <row r="1114" spans="1:33" x14ac:dyDescent="0.1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5"/>
      <c r="AE1114" s="5"/>
      <c r="AF1114" s="5"/>
      <c r="AG1114" s="5"/>
    </row>
    <row r="1115" spans="1:33" x14ac:dyDescent="0.1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5"/>
      <c r="AE1115" s="5"/>
      <c r="AF1115" s="5"/>
      <c r="AG1115" s="5"/>
    </row>
    <row r="1116" spans="1:33" x14ac:dyDescent="0.1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5"/>
      <c r="AE1116" s="5"/>
      <c r="AF1116" s="5"/>
      <c r="AG1116" s="5"/>
    </row>
    <row r="1117" spans="1:33" x14ac:dyDescent="0.1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5"/>
      <c r="AE1117" s="5"/>
      <c r="AF1117" s="5"/>
      <c r="AG1117" s="5"/>
    </row>
    <row r="1118" spans="1:33" x14ac:dyDescent="0.1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5"/>
      <c r="AE1118" s="5"/>
      <c r="AF1118" s="5"/>
      <c r="AG1118" s="5"/>
    </row>
    <row r="1119" spans="1:33" x14ac:dyDescent="0.1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5"/>
      <c r="AE1119" s="5"/>
      <c r="AF1119" s="5"/>
      <c r="AG1119" s="5"/>
    </row>
    <row r="1120" spans="1:33" x14ac:dyDescent="0.1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5"/>
      <c r="AE1120" s="5"/>
      <c r="AF1120" s="5"/>
      <c r="AG1120" s="5"/>
    </row>
    <row r="1121" spans="1:33" x14ac:dyDescent="0.1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5"/>
      <c r="AE1121" s="5"/>
      <c r="AF1121" s="5"/>
      <c r="AG1121" s="5"/>
    </row>
    <row r="1122" spans="1:33" x14ac:dyDescent="0.1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5"/>
      <c r="AE1122" s="5"/>
      <c r="AF1122" s="5"/>
      <c r="AG1122" s="5"/>
    </row>
    <row r="1123" spans="1:33" x14ac:dyDescent="0.1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5"/>
      <c r="AE1123" s="5"/>
      <c r="AF1123" s="5"/>
      <c r="AG1123" s="5"/>
    </row>
    <row r="1124" spans="1:33" x14ac:dyDescent="0.1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5"/>
      <c r="AE1124" s="5"/>
      <c r="AF1124" s="5"/>
      <c r="AG1124" s="5"/>
    </row>
    <row r="1125" spans="1:33" x14ac:dyDescent="0.1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5"/>
      <c r="AE1125" s="5"/>
      <c r="AF1125" s="5"/>
      <c r="AG1125" s="5"/>
    </row>
    <row r="1126" spans="1:33" x14ac:dyDescent="0.1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5"/>
      <c r="AE1126" s="5"/>
      <c r="AF1126" s="5"/>
      <c r="AG1126" s="5"/>
    </row>
    <row r="1127" spans="1:33" x14ac:dyDescent="0.1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5"/>
      <c r="AE1127" s="5"/>
      <c r="AF1127" s="5"/>
      <c r="AG1127" s="5"/>
    </row>
    <row r="1128" spans="1:33" x14ac:dyDescent="0.1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5"/>
      <c r="AE1128" s="5"/>
      <c r="AF1128" s="5"/>
      <c r="AG1128" s="5"/>
    </row>
    <row r="1129" spans="1:33" x14ac:dyDescent="0.1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5"/>
      <c r="AE1129" s="5"/>
      <c r="AF1129" s="5"/>
      <c r="AG1129" s="5"/>
    </row>
    <row r="1130" spans="1:33" x14ac:dyDescent="0.1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5"/>
      <c r="AE1130" s="5"/>
      <c r="AF1130" s="5"/>
      <c r="AG1130" s="5"/>
    </row>
    <row r="1131" spans="1:33" x14ac:dyDescent="0.1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5"/>
      <c r="AE1131" s="5"/>
      <c r="AF1131" s="5"/>
      <c r="AG1131" s="5"/>
    </row>
    <row r="1132" spans="1:33" x14ac:dyDescent="0.1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5"/>
      <c r="AE1132" s="5"/>
      <c r="AF1132" s="5"/>
      <c r="AG1132" s="5"/>
    </row>
    <row r="1133" spans="1:33" x14ac:dyDescent="0.1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5"/>
      <c r="AE1133" s="5"/>
      <c r="AF1133" s="5"/>
      <c r="AG1133" s="5"/>
    </row>
    <row r="1134" spans="1:33" x14ac:dyDescent="0.1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5"/>
      <c r="AE1134" s="5"/>
      <c r="AF1134" s="5"/>
      <c r="AG1134" s="5"/>
    </row>
    <row r="1135" spans="1:33" x14ac:dyDescent="0.1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5"/>
      <c r="AE1135" s="5"/>
      <c r="AF1135" s="5"/>
      <c r="AG1135" s="5"/>
    </row>
    <row r="1136" spans="1:33" x14ac:dyDescent="0.1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5"/>
      <c r="AE1136" s="5"/>
      <c r="AF1136" s="5"/>
      <c r="AG1136" s="5"/>
    </row>
    <row r="1137" spans="1:33" x14ac:dyDescent="0.1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5"/>
      <c r="AE1137" s="5"/>
      <c r="AF1137" s="5"/>
      <c r="AG1137" s="5"/>
    </row>
    <row r="1138" spans="1:33" x14ac:dyDescent="0.1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5"/>
      <c r="AE1138" s="5"/>
      <c r="AF1138" s="5"/>
      <c r="AG1138" s="5"/>
    </row>
    <row r="1139" spans="1:33" x14ac:dyDescent="0.1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5"/>
      <c r="AE1139" s="5"/>
      <c r="AF1139" s="5"/>
      <c r="AG1139" s="5"/>
    </row>
    <row r="1140" spans="1:33" x14ac:dyDescent="0.1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5"/>
      <c r="AE1140" s="5"/>
      <c r="AF1140" s="5"/>
      <c r="AG1140" s="5"/>
    </row>
    <row r="1141" spans="1:33" x14ac:dyDescent="0.1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5"/>
      <c r="AE1141" s="5"/>
      <c r="AF1141" s="5"/>
      <c r="AG1141" s="5"/>
    </row>
    <row r="1142" spans="1:33" x14ac:dyDescent="0.1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5"/>
      <c r="AE1142" s="5"/>
      <c r="AF1142" s="5"/>
      <c r="AG1142" s="5"/>
    </row>
    <row r="1143" spans="1:33" x14ac:dyDescent="0.1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5"/>
      <c r="AE1143" s="5"/>
      <c r="AF1143" s="5"/>
      <c r="AG1143" s="5"/>
    </row>
    <row r="1144" spans="1:33" x14ac:dyDescent="0.1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5"/>
      <c r="AE1144" s="5"/>
      <c r="AF1144" s="5"/>
      <c r="AG1144" s="5"/>
    </row>
    <row r="1145" spans="1:33" x14ac:dyDescent="0.1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5"/>
      <c r="AE1145" s="5"/>
      <c r="AF1145" s="5"/>
      <c r="AG1145" s="5"/>
    </row>
    <row r="1146" spans="1:33" x14ac:dyDescent="0.1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5"/>
      <c r="AE1146" s="5"/>
      <c r="AF1146" s="5"/>
      <c r="AG1146" s="5"/>
    </row>
    <row r="1147" spans="1:33" x14ac:dyDescent="0.1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5"/>
      <c r="AE1147" s="5"/>
      <c r="AF1147" s="5"/>
      <c r="AG1147" s="5"/>
    </row>
    <row r="1148" spans="1:33" x14ac:dyDescent="0.1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5"/>
      <c r="AE1148" s="5"/>
      <c r="AF1148" s="5"/>
      <c r="AG1148" s="5"/>
    </row>
    <row r="1149" spans="1:33" x14ac:dyDescent="0.1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5"/>
      <c r="AE1149" s="5"/>
      <c r="AF1149" s="5"/>
      <c r="AG1149" s="5"/>
    </row>
    <row r="1150" spans="1:33" x14ac:dyDescent="0.1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5"/>
      <c r="AE1150" s="5"/>
      <c r="AF1150" s="5"/>
      <c r="AG1150" s="5"/>
    </row>
    <row r="1151" spans="1:33" x14ac:dyDescent="0.1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5"/>
      <c r="AE1151" s="5"/>
      <c r="AF1151" s="5"/>
      <c r="AG1151" s="5"/>
    </row>
    <row r="1152" spans="1:33" x14ac:dyDescent="0.1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5"/>
      <c r="AE1152" s="5"/>
      <c r="AF1152" s="5"/>
      <c r="AG1152" s="5"/>
    </row>
    <row r="1153" spans="1:33" x14ac:dyDescent="0.1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5"/>
      <c r="AE1153" s="5"/>
      <c r="AF1153" s="5"/>
      <c r="AG1153" s="5"/>
    </row>
    <row r="1154" spans="1:33" x14ac:dyDescent="0.1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5"/>
      <c r="AE1154" s="5"/>
      <c r="AF1154" s="5"/>
      <c r="AG1154" s="5"/>
    </row>
    <row r="1155" spans="1:33" x14ac:dyDescent="0.1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5"/>
      <c r="AE1155" s="5"/>
      <c r="AF1155" s="5"/>
      <c r="AG1155" s="5"/>
    </row>
    <row r="1156" spans="1:33" x14ac:dyDescent="0.1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5"/>
      <c r="AE1156" s="5"/>
      <c r="AF1156" s="5"/>
      <c r="AG1156" s="5"/>
    </row>
    <row r="1157" spans="1:33" x14ac:dyDescent="0.1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5"/>
      <c r="AE1157" s="5"/>
      <c r="AF1157" s="5"/>
      <c r="AG1157" s="5"/>
    </row>
    <row r="1158" spans="1:33" x14ac:dyDescent="0.1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5"/>
      <c r="AE1158" s="5"/>
      <c r="AF1158" s="5"/>
      <c r="AG1158" s="5"/>
    </row>
    <row r="1159" spans="1:33" x14ac:dyDescent="0.1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5"/>
      <c r="AE1159" s="5"/>
      <c r="AF1159" s="5"/>
      <c r="AG1159" s="5"/>
    </row>
    <row r="1160" spans="1:33" x14ac:dyDescent="0.1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5"/>
      <c r="AE1160" s="5"/>
      <c r="AF1160" s="5"/>
      <c r="AG1160" s="5"/>
    </row>
    <row r="1161" spans="1:33" x14ac:dyDescent="0.1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5"/>
      <c r="AE1161" s="5"/>
      <c r="AF1161" s="5"/>
      <c r="AG1161" s="5"/>
    </row>
    <row r="1162" spans="1:33" x14ac:dyDescent="0.1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5"/>
      <c r="AE1162" s="5"/>
      <c r="AF1162" s="5"/>
      <c r="AG1162" s="5"/>
    </row>
    <row r="1163" spans="1:33" x14ac:dyDescent="0.1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5"/>
      <c r="AE1163" s="5"/>
      <c r="AF1163" s="5"/>
      <c r="AG1163" s="5"/>
    </row>
    <row r="1164" spans="1:33" x14ac:dyDescent="0.1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5"/>
      <c r="AE1164" s="5"/>
      <c r="AF1164" s="5"/>
      <c r="AG1164" s="5"/>
    </row>
    <row r="1165" spans="1:33" x14ac:dyDescent="0.1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5"/>
      <c r="AE1165" s="5"/>
      <c r="AF1165" s="5"/>
      <c r="AG1165" s="5"/>
    </row>
    <row r="1166" spans="1:33" x14ac:dyDescent="0.1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5"/>
      <c r="AE1166" s="5"/>
      <c r="AF1166" s="5"/>
      <c r="AG1166" s="5"/>
    </row>
    <row r="1167" spans="1:33" x14ac:dyDescent="0.1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5"/>
      <c r="AE1167" s="5"/>
      <c r="AF1167" s="5"/>
      <c r="AG1167" s="5"/>
    </row>
    <row r="1168" spans="1:33" x14ac:dyDescent="0.1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5"/>
      <c r="AE1168" s="5"/>
      <c r="AF1168" s="5"/>
      <c r="AG1168" s="5"/>
    </row>
    <row r="1169" spans="1:33" x14ac:dyDescent="0.1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5"/>
      <c r="AE1169" s="5"/>
      <c r="AF1169" s="5"/>
      <c r="AG1169" s="5"/>
    </row>
    <row r="1170" spans="1:33" x14ac:dyDescent="0.1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5"/>
      <c r="AE1170" s="5"/>
      <c r="AF1170" s="5"/>
      <c r="AG1170" s="5"/>
    </row>
    <row r="1171" spans="1:33" x14ac:dyDescent="0.1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5"/>
      <c r="AE1171" s="5"/>
      <c r="AF1171" s="5"/>
      <c r="AG1171" s="5"/>
    </row>
    <row r="1172" spans="1:33" x14ac:dyDescent="0.1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5"/>
      <c r="AE1172" s="5"/>
      <c r="AF1172" s="5"/>
      <c r="AG1172" s="5"/>
    </row>
    <row r="1173" spans="1:33" x14ac:dyDescent="0.1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5"/>
      <c r="AE1173" s="5"/>
      <c r="AF1173" s="5"/>
      <c r="AG1173" s="5"/>
    </row>
    <row r="1174" spans="1:33" x14ac:dyDescent="0.1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5"/>
      <c r="AE1174" s="5"/>
      <c r="AF1174" s="5"/>
      <c r="AG1174" s="5"/>
    </row>
    <row r="1175" spans="1:33" x14ac:dyDescent="0.1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5"/>
      <c r="AE1175" s="5"/>
      <c r="AF1175" s="5"/>
      <c r="AG1175" s="5"/>
    </row>
    <row r="1176" spans="1:33" x14ac:dyDescent="0.1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5"/>
      <c r="AE1176" s="5"/>
      <c r="AF1176" s="5"/>
      <c r="AG1176" s="5"/>
    </row>
    <row r="1177" spans="1:33" x14ac:dyDescent="0.1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5"/>
      <c r="AE1177" s="5"/>
      <c r="AF1177" s="5"/>
      <c r="AG1177" s="5"/>
    </row>
    <row r="1178" spans="1:33" x14ac:dyDescent="0.1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5"/>
      <c r="AE1178" s="5"/>
      <c r="AF1178" s="5"/>
      <c r="AG1178" s="5"/>
    </row>
    <row r="1179" spans="1:33" x14ac:dyDescent="0.1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5"/>
      <c r="AE1179" s="5"/>
      <c r="AF1179" s="5"/>
      <c r="AG1179" s="5"/>
    </row>
    <row r="1180" spans="1:33" x14ac:dyDescent="0.1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5"/>
      <c r="AE1180" s="5"/>
      <c r="AF1180" s="5"/>
      <c r="AG1180" s="5"/>
    </row>
    <row r="1181" spans="1:33" x14ac:dyDescent="0.1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5"/>
      <c r="AE1181" s="5"/>
      <c r="AF1181" s="5"/>
      <c r="AG1181" s="5"/>
    </row>
    <row r="1182" spans="1:33" x14ac:dyDescent="0.1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5"/>
      <c r="AE1182" s="5"/>
      <c r="AF1182" s="5"/>
      <c r="AG1182" s="5"/>
    </row>
    <row r="1183" spans="1:33" x14ac:dyDescent="0.1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5"/>
      <c r="AE1183" s="5"/>
      <c r="AF1183" s="5"/>
      <c r="AG1183" s="5"/>
    </row>
    <row r="1184" spans="1:33" x14ac:dyDescent="0.1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5"/>
      <c r="AE1184" s="5"/>
      <c r="AF1184" s="5"/>
      <c r="AG1184" s="5"/>
    </row>
    <row r="1185" spans="1:33" x14ac:dyDescent="0.1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5"/>
      <c r="AE1185" s="5"/>
      <c r="AF1185" s="5"/>
      <c r="AG1185" s="5"/>
    </row>
    <row r="1186" spans="1:33" x14ac:dyDescent="0.1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5"/>
      <c r="AE1186" s="5"/>
      <c r="AF1186" s="5"/>
      <c r="AG1186" s="5"/>
    </row>
    <row r="1187" spans="1:33" x14ac:dyDescent="0.1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5"/>
      <c r="AE1187" s="5"/>
      <c r="AF1187" s="5"/>
      <c r="AG1187" s="5"/>
    </row>
    <row r="1188" spans="1:33" x14ac:dyDescent="0.1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5"/>
      <c r="AE1188" s="5"/>
      <c r="AF1188" s="5"/>
      <c r="AG1188" s="5"/>
    </row>
    <row r="1189" spans="1:33" x14ac:dyDescent="0.1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5"/>
      <c r="AE1189" s="5"/>
      <c r="AF1189" s="5"/>
      <c r="AG1189" s="5"/>
    </row>
    <row r="1190" spans="1:33" x14ac:dyDescent="0.1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5"/>
      <c r="AE1190" s="5"/>
      <c r="AF1190" s="5"/>
      <c r="AG1190" s="5"/>
    </row>
    <row r="1191" spans="1:33" x14ac:dyDescent="0.1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5"/>
      <c r="AE1191" s="5"/>
      <c r="AF1191" s="5"/>
      <c r="AG1191" s="5"/>
    </row>
    <row r="1192" spans="1:33" x14ac:dyDescent="0.1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5"/>
      <c r="AE1192" s="5"/>
      <c r="AF1192" s="5"/>
      <c r="AG1192" s="5"/>
    </row>
    <row r="1193" spans="1:33" x14ac:dyDescent="0.1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5"/>
      <c r="AE1193" s="5"/>
      <c r="AF1193" s="5"/>
      <c r="AG1193" s="5"/>
    </row>
    <row r="1194" spans="1:33" x14ac:dyDescent="0.1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5"/>
      <c r="AE1194" s="5"/>
      <c r="AF1194" s="5"/>
      <c r="AG1194" s="5"/>
    </row>
    <row r="1195" spans="1:33" x14ac:dyDescent="0.1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5"/>
      <c r="AE1195" s="5"/>
      <c r="AF1195" s="5"/>
      <c r="AG1195" s="5"/>
    </row>
    <row r="1196" spans="1:33" x14ac:dyDescent="0.1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5"/>
      <c r="AE1196" s="5"/>
      <c r="AF1196" s="5"/>
      <c r="AG1196" s="5"/>
    </row>
    <row r="1197" spans="1:33" x14ac:dyDescent="0.1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5"/>
      <c r="AE1197" s="5"/>
      <c r="AF1197" s="5"/>
      <c r="AG1197" s="5"/>
    </row>
    <row r="1198" spans="1:33" x14ac:dyDescent="0.1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5"/>
      <c r="AE1198" s="5"/>
      <c r="AF1198" s="5"/>
      <c r="AG1198" s="5"/>
    </row>
    <row r="1199" spans="1:33" x14ac:dyDescent="0.1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5"/>
      <c r="AE1199" s="5"/>
      <c r="AF1199" s="5"/>
      <c r="AG1199" s="5"/>
    </row>
    <row r="1200" spans="1:33" x14ac:dyDescent="0.1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5"/>
      <c r="AE1200" s="5"/>
      <c r="AF1200" s="5"/>
      <c r="AG1200" s="5"/>
    </row>
    <row r="1201" spans="1:33" x14ac:dyDescent="0.1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5"/>
      <c r="AE1201" s="5"/>
      <c r="AF1201" s="5"/>
      <c r="AG1201" s="5"/>
    </row>
    <row r="1202" spans="1:33" x14ac:dyDescent="0.1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5"/>
      <c r="AE1202" s="5"/>
      <c r="AF1202" s="5"/>
      <c r="AG1202" s="5"/>
    </row>
    <row r="1203" spans="1:33" x14ac:dyDescent="0.1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5"/>
      <c r="AE1203" s="5"/>
      <c r="AF1203" s="5"/>
      <c r="AG1203" s="5"/>
    </row>
    <row r="1204" spans="1:33" x14ac:dyDescent="0.1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5"/>
      <c r="AE1204" s="5"/>
      <c r="AF1204" s="5"/>
      <c r="AG1204" s="5"/>
    </row>
    <row r="1205" spans="1:33" x14ac:dyDescent="0.1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5"/>
      <c r="AE1205" s="5"/>
      <c r="AF1205" s="5"/>
      <c r="AG1205" s="5"/>
    </row>
    <row r="1206" spans="1:33" x14ac:dyDescent="0.1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5"/>
      <c r="AE1206" s="5"/>
      <c r="AF1206" s="5"/>
      <c r="AG1206" s="5"/>
    </row>
    <row r="1207" spans="1:33" x14ac:dyDescent="0.1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5"/>
      <c r="AE1207" s="5"/>
      <c r="AF1207" s="5"/>
      <c r="AG1207" s="5"/>
    </row>
    <row r="1208" spans="1:33" x14ac:dyDescent="0.1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5"/>
      <c r="AE1208" s="5"/>
      <c r="AF1208" s="5"/>
      <c r="AG1208" s="5"/>
    </row>
    <row r="1209" spans="1:33" x14ac:dyDescent="0.1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5"/>
      <c r="AE1209" s="5"/>
      <c r="AF1209" s="5"/>
      <c r="AG1209" s="5"/>
    </row>
    <row r="1210" spans="1:33" x14ac:dyDescent="0.1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5"/>
      <c r="AE1210" s="5"/>
      <c r="AF1210" s="5"/>
      <c r="AG1210" s="5"/>
    </row>
    <row r="1211" spans="1:33" x14ac:dyDescent="0.1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5"/>
      <c r="AE1211" s="5"/>
      <c r="AF1211" s="5"/>
      <c r="AG1211" s="5"/>
    </row>
    <row r="1212" spans="1:33" x14ac:dyDescent="0.1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5"/>
      <c r="AE1212" s="5"/>
      <c r="AF1212" s="5"/>
      <c r="AG1212" s="5"/>
    </row>
    <row r="1213" spans="1:33" x14ac:dyDescent="0.1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5"/>
      <c r="AE1213" s="5"/>
      <c r="AF1213" s="5"/>
      <c r="AG1213" s="5"/>
    </row>
    <row r="1214" spans="1:33" x14ac:dyDescent="0.1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5"/>
      <c r="AE1214" s="5"/>
      <c r="AF1214" s="5"/>
      <c r="AG1214" s="5"/>
    </row>
    <row r="1215" spans="1:33" x14ac:dyDescent="0.1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5"/>
      <c r="AE1215" s="5"/>
      <c r="AF1215" s="5"/>
      <c r="AG1215" s="5"/>
    </row>
    <row r="1216" spans="1:33" x14ac:dyDescent="0.1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5"/>
      <c r="AE1216" s="5"/>
      <c r="AF1216" s="5"/>
      <c r="AG1216" s="5"/>
    </row>
    <row r="1217" spans="1:33" x14ac:dyDescent="0.1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5"/>
      <c r="AE1217" s="5"/>
      <c r="AF1217" s="5"/>
      <c r="AG1217" s="5"/>
    </row>
    <row r="1218" spans="1:33" x14ac:dyDescent="0.1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5"/>
      <c r="AE1218" s="5"/>
      <c r="AF1218" s="5"/>
      <c r="AG1218" s="5"/>
    </row>
    <row r="1219" spans="1:33" x14ac:dyDescent="0.1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5"/>
      <c r="AE1219" s="5"/>
      <c r="AF1219" s="5"/>
      <c r="AG1219" s="5"/>
    </row>
    <row r="1220" spans="1:33" x14ac:dyDescent="0.1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5"/>
      <c r="AE1220" s="5"/>
      <c r="AF1220" s="5"/>
      <c r="AG1220" s="5"/>
    </row>
    <row r="1221" spans="1:33" x14ac:dyDescent="0.1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5"/>
      <c r="AE1221" s="5"/>
      <c r="AF1221" s="5"/>
      <c r="AG1221" s="5"/>
    </row>
    <row r="1222" spans="1:33" x14ac:dyDescent="0.1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5"/>
      <c r="AE1222" s="5"/>
      <c r="AF1222" s="5"/>
      <c r="AG1222" s="5"/>
    </row>
    <row r="1223" spans="1:33" x14ac:dyDescent="0.1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5"/>
      <c r="AE1223" s="5"/>
      <c r="AF1223" s="5"/>
      <c r="AG1223" s="5"/>
    </row>
    <row r="1224" spans="1:33" x14ac:dyDescent="0.1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5"/>
      <c r="AE1224" s="5"/>
      <c r="AF1224" s="5"/>
      <c r="AG1224" s="5"/>
    </row>
    <row r="1225" spans="1:33" x14ac:dyDescent="0.1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5"/>
      <c r="AE1225" s="5"/>
      <c r="AF1225" s="5"/>
      <c r="AG1225" s="5"/>
    </row>
    <row r="1226" spans="1:33" x14ac:dyDescent="0.1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5"/>
      <c r="AE1226" s="5"/>
      <c r="AF1226" s="5"/>
      <c r="AG1226" s="5"/>
    </row>
    <row r="1227" spans="1:33" x14ac:dyDescent="0.1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5"/>
      <c r="AE1227" s="5"/>
      <c r="AF1227" s="5"/>
      <c r="AG1227" s="5"/>
    </row>
    <row r="1228" spans="1:33" x14ac:dyDescent="0.1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5"/>
      <c r="AE1228" s="5"/>
      <c r="AF1228" s="5"/>
      <c r="AG1228" s="5"/>
    </row>
    <row r="1229" spans="1:33" x14ac:dyDescent="0.1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5"/>
      <c r="AE1229" s="5"/>
      <c r="AF1229" s="5"/>
      <c r="AG1229" s="5"/>
    </row>
    <row r="1230" spans="1:33" x14ac:dyDescent="0.1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5"/>
      <c r="AE1230" s="5"/>
      <c r="AF1230" s="5"/>
      <c r="AG1230" s="5"/>
    </row>
    <row r="1231" spans="1:33" x14ac:dyDescent="0.1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5"/>
      <c r="AE1231" s="5"/>
      <c r="AF1231" s="5"/>
      <c r="AG1231" s="5"/>
    </row>
    <row r="1232" spans="1:33" x14ac:dyDescent="0.1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5"/>
      <c r="AE1232" s="5"/>
      <c r="AF1232" s="5"/>
      <c r="AG1232" s="5"/>
    </row>
    <row r="1233" spans="1:33" x14ac:dyDescent="0.1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5"/>
      <c r="AE1233" s="5"/>
      <c r="AF1233" s="5"/>
      <c r="AG1233" s="5"/>
    </row>
    <row r="1234" spans="1:33" x14ac:dyDescent="0.1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5"/>
      <c r="AE1234" s="5"/>
      <c r="AF1234" s="5"/>
      <c r="AG1234" s="5"/>
    </row>
    <row r="1235" spans="1:33" x14ac:dyDescent="0.1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5"/>
      <c r="AE1235" s="5"/>
      <c r="AF1235" s="5"/>
      <c r="AG1235" s="5"/>
    </row>
    <row r="1236" spans="1:33" x14ac:dyDescent="0.1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5"/>
      <c r="AE1236" s="5"/>
      <c r="AF1236" s="5"/>
      <c r="AG1236" s="5"/>
    </row>
    <row r="1237" spans="1:33" x14ac:dyDescent="0.1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5"/>
      <c r="AE1237" s="5"/>
      <c r="AF1237" s="5"/>
      <c r="AG1237" s="5"/>
    </row>
    <row r="1238" spans="1:33" x14ac:dyDescent="0.1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5"/>
      <c r="AE1238" s="5"/>
      <c r="AF1238" s="5"/>
      <c r="AG1238" s="5"/>
    </row>
    <row r="1239" spans="1:33" x14ac:dyDescent="0.1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5"/>
      <c r="AE1239" s="5"/>
      <c r="AF1239" s="5"/>
      <c r="AG1239" s="5"/>
    </row>
    <row r="1240" spans="1:33" x14ac:dyDescent="0.1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5"/>
      <c r="AE1240" s="5"/>
      <c r="AF1240" s="5"/>
      <c r="AG1240" s="5"/>
    </row>
    <row r="1241" spans="1:33" x14ac:dyDescent="0.1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5"/>
      <c r="AE1241" s="5"/>
      <c r="AF1241" s="5"/>
      <c r="AG1241" s="5"/>
    </row>
    <row r="1242" spans="1:33" x14ac:dyDescent="0.1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5"/>
      <c r="AE1242" s="5"/>
      <c r="AF1242" s="5"/>
      <c r="AG1242" s="5"/>
    </row>
    <row r="1243" spans="1:33" x14ac:dyDescent="0.1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5"/>
      <c r="AE1243" s="5"/>
      <c r="AF1243" s="5"/>
      <c r="AG1243" s="5"/>
    </row>
    <row r="1244" spans="1:33" x14ac:dyDescent="0.1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5"/>
      <c r="AE1244" s="5"/>
      <c r="AF1244" s="5"/>
      <c r="AG1244" s="5"/>
    </row>
    <row r="1245" spans="1:33" x14ac:dyDescent="0.1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5"/>
      <c r="AE1245" s="5"/>
      <c r="AF1245" s="5"/>
      <c r="AG1245" s="5"/>
    </row>
    <row r="1246" spans="1:33" x14ac:dyDescent="0.1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5"/>
      <c r="AE1246" s="5"/>
      <c r="AF1246" s="5"/>
      <c r="AG1246" s="5"/>
    </row>
    <row r="1247" spans="1:33" x14ac:dyDescent="0.1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5"/>
      <c r="AE1247" s="5"/>
      <c r="AF1247" s="5"/>
      <c r="AG1247" s="5"/>
    </row>
    <row r="1248" spans="1:33" x14ac:dyDescent="0.1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5"/>
      <c r="AE1248" s="5"/>
      <c r="AF1248" s="5"/>
      <c r="AG1248" s="5"/>
    </row>
    <row r="1249" spans="1:33" x14ac:dyDescent="0.1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5"/>
      <c r="AE1249" s="5"/>
      <c r="AF1249" s="5"/>
      <c r="AG1249" s="5"/>
    </row>
    <row r="1250" spans="1:33" x14ac:dyDescent="0.1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5"/>
      <c r="AE1250" s="5"/>
      <c r="AF1250" s="5"/>
      <c r="AG1250" s="5"/>
    </row>
    <row r="1251" spans="1:33" x14ac:dyDescent="0.1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5"/>
      <c r="AE1251" s="5"/>
      <c r="AF1251" s="5"/>
      <c r="AG1251" s="5"/>
    </row>
    <row r="1252" spans="1:33" x14ac:dyDescent="0.1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5"/>
      <c r="AE1252" s="5"/>
      <c r="AF1252" s="5"/>
      <c r="AG1252" s="5"/>
    </row>
    <row r="1253" spans="1:33" x14ac:dyDescent="0.1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5"/>
      <c r="AE1253" s="5"/>
      <c r="AF1253" s="5"/>
      <c r="AG1253" s="5"/>
    </row>
    <row r="1254" spans="1:33" x14ac:dyDescent="0.1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5"/>
      <c r="AE1254" s="5"/>
      <c r="AF1254" s="5"/>
      <c r="AG1254" s="5"/>
    </row>
    <row r="1255" spans="1:33" x14ac:dyDescent="0.1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5"/>
      <c r="AE1255" s="5"/>
      <c r="AF1255" s="5"/>
      <c r="AG1255" s="5"/>
    </row>
    <row r="1256" spans="1:33" x14ac:dyDescent="0.1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5"/>
      <c r="AE1256" s="5"/>
      <c r="AF1256" s="5"/>
      <c r="AG1256" s="5"/>
    </row>
    <row r="1257" spans="1:33" x14ac:dyDescent="0.1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5"/>
      <c r="AE1257" s="5"/>
      <c r="AF1257" s="5"/>
      <c r="AG1257" s="5"/>
    </row>
    <row r="1258" spans="1:33" x14ac:dyDescent="0.1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5"/>
      <c r="AE1258" s="5"/>
      <c r="AF1258" s="5"/>
      <c r="AG1258" s="5"/>
    </row>
    <row r="1259" spans="1:33" x14ac:dyDescent="0.1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5"/>
      <c r="AE1259" s="5"/>
      <c r="AF1259" s="5"/>
      <c r="AG1259" s="5"/>
    </row>
    <row r="1260" spans="1:33" x14ac:dyDescent="0.1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5"/>
      <c r="AE1260" s="5"/>
      <c r="AF1260" s="5"/>
      <c r="AG1260" s="5"/>
    </row>
    <row r="1261" spans="1:33" x14ac:dyDescent="0.1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5"/>
      <c r="AE1261" s="5"/>
      <c r="AF1261" s="5"/>
      <c r="AG1261" s="5"/>
    </row>
    <row r="1262" spans="1:33" x14ac:dyDescent="0.1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5"/>
      <c r="AE1262" s="5"/>
      <c r="AF1262" s="5"/>
      <c r="AG1262" s="5"/>
    </row>
    <row r="1263" spans="1:33" x14ac:dyDescent="0.1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5"/>
      <c r="AE1263" s="5"/>
      <c r="AF1263" s="5"/>
      <c r="AG1263" s="5"/>
    </row>
    <row r="1264" spans="1:33" x14ac:dyDescent="0.1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5"/>
      <c r="AE1264" s="5"/>
      <c r="AF1264" s="5"/>
      <c r="AG1264" s="5"/>
    </row>
    <row r="1265" spans="1:33" x14ac:dyDescent="0.1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5"/>
      <c r="AE1265" s="5"/>
      <c r="AF1265" s="5"/>
      <c r="AG1265" s="5"/>
    </row>
    <row r="1266" spans="1:33" x14ac:dyDescent="0.1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5"/>
      <c r="AE1266" s="5"/>
      <c r="AF1266" s="5"/>
      <c r="AG1266" s="5"/>
    </row>
    <row r="1267" spans="1:33" x14ac:dyDescent="0.1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5"/>
      <c r="AE1267" s="5"/>
      <c r="AF1267" s="5"/>
      <c r="AG1267" s="5"/>
    </row>
    <row r="1268" spans="1:33" x14ac:dyDescent="0.1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5"/>
      <c r="AE1268" s="5"/>
      <c r="AF1268" s="5"/>
      <c r="AG1268" s="5"/>
    </row>
    <row r="1269" spans="1:33" x14ac:dyDescent="0.1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5"/>
      <c r="AE1269" s="5"/>
      <c r="AF1269" s="5"/>
      <c r="AG1269" s="5"/>
    </row>
    <row r="1270" spans="1:33" x14ac:dyDescent="0.1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5"/>
      <c r="AE1270" s="5"/>
      <c r="AF1270" s="5"/>
      <c r="AG1270" s="5"/>
    </row>
    <row r="1271" spans="1:33" x14ac:dyDescent="0.1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5"/>
      <c r="AE1271" s="5"/>
      <c r="AF1271" s="5"/>
      <c r="AG1271" s="5"/>
    </row>
    <row r="1272" spans="1:33" x14ac:dyDescent="0.1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5"/>
      <c r="AE1272" s="5"/>
      <c r="AF1272" s="5"/>
      <c r="AG1272" s="5"/>
    </row>
    <row r="1273" spans="1:33" x14ac:dyDescent="0.1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5"/>
      <c r="AE1273" s="5"/>
      <c r="AF1273" s="5"/>
      <c r="AG1273" s="5"/>
    </row>
    <row r="1274" spans="1:33" x14ac:dyDescent="0.1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5"/>
      <c r="AE1274" s="5"/>
      <c r="AF1274" s="5"/>
      <c r="AG1274" s="5"/>
    </row>
    <row r="1275" spans="1:33" x14ac:dyDescent="0.1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5"/>
      <c r="AE1275" s="5"/>
      <c r="AF1275" s="5"/>
      <c r="AG1275" s="5"/>
    </row>
    <row r="1276" spans="1:33" x14ac:dyDescent="0.1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5"/>
      <c r="AE1276" s="5"/>
      <c r="AF1276" s="5"/>
      <c r="AG1276" s="5"/>
    </row>
    <row r="1277" spans="1:33" x14ac:dyDescent="0.1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5"/>
      <c r="AE1277" s="5"/>
      <c r="AF1277" s="5"/>
      <c r="AG1277" s="5"/>
    </row>
    <row r="1278" spans="1:33" x14ac:dyDescent="0.1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5"/>
      <c r="AE1278" s="5"/>
      <c r="AF1278" s="5"/>
      <c r="AG1278" s="5"/>
    </row>
    <row r="1279" spans="1:33" x14ac:dyDescent="0.1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5"/>
      <c r="AE1279" s="5"/>
      <c r="AF1279" s="5"/>
      <c r="AG1279" s="5"/>
    </row>
    <row r="1280" spans="1:33" x14ac:dyDescent="0.1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5"/>
      <c r="AE1280" s="5"/>
      <c r="AF1280" s="5"/>
      <c r="AG1280" s="5"/>
    </row>
    <row r="1281" spans="1:33" x14ac:dyDescent="0.1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5"/>
      <c r="AE1281" s="5"/>
      <c r="AF1281" s="5"/>
      <c r="AG1281" s="5"/>
    </row>
    <row r="1282" spans="1:33" x14ac:dyDescent="0.1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5"/>
      <c r="AE1282" s="5"/>
      <c r="AF1282" s="5"/>
      <c r="AG1282" s="5"/>
    </row>
    <row r="1283" spans="1:33" x14ac:dyDescent="0.1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5"/>
      <c r="AE1283" s="5"/>
      <c r="AF1283" s="5"/>
      <c r="AG1283" s="5"/>
    </row>
    <row r="1284" spans="1:33" x14ac:dyDescent="0.1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5"/>
      <c r="AE1284" s="5"/>
      <c r="AF1284" s="5"/>
      <c r="AG1284" s="5"/>
    </row>
    <row r="1285" spans="1:33" x14ac:dyDescent="0.1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5"/>
      <c r="AE1285" s="5"/>
      <c r="AF1285" s="5"/>
      <c r="AG1285" s="5"/>
    </row>
    <row r="1286" spans="1:33" x14ac:dyDescent="0.1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5"/>
      <c r="AE1286" s="5"/>
      <c r="AF1286" s="5"/>
      <c r="AG1286" s="5"/>
    </row>
    <row r="1287" spans="1:33" x14ac:dyDescent="0.1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5"/>
      <c r="AE1287" s="5"/>
      <c r="AF1287" s="5"/>
      <c r="AG1287" s="5"/>
    </row>
    <row r="1288" spans="1:33" x14ac:dyDescent="0.1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5"/>
      <c r="AE1288" s="5"/>
      <c r="AF1288" s="5"/>
      <c r="AG1288" s="5"/>
    </row>
    <row r="1289" spans="1:33" x14ac:dyDescent="0.1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5"/>
      <c r="AE1289" s="5"/>
      <c r="AF1289" s="5"/>
      <c r="AG1289" s="5"/>
    </row>
    <row r="1290" spans="1:33" x14ac:dyDescent="0.1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5"/>
      <c r="AE1290" s="5"/>
      <c r="AF1290" s="5"/>
      <c r="AG1290" s="5"/>
    </row>
    <row r="1291" spans="1:33" x14ac:dyDescent="0.1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5"/>
      <c r="AE1291" s="5"/>
      <c r="AF1291" s="5"/>
      <c r="AG1291" s="5"/>
    </row>
    <row r="1292" spans="1:33" x14ac:dyDescent="0.1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5"/>
      <c r="AE1292" s="5"/>
      <c r="AF1292" s="5"/>
      <c r="AG1292" s="5"/>
    </row>
    <row r="1293" spans="1:33" x14ac:dyDescent="0.1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5"/>
      <c r="AE1293" s="5"/>
      <c r="AF1293" s="5"/>
      <c r="AG1293" s="5"/>
    </row>
    <row r="1294" spans="1:33" x14ac:dyDescent="0.1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5"/>
      <c r="AE1294" s="5"/>
      <c r="AF1294" s="5"/>
      <c r="AG1294" s="5"/>
    </row>
    <row r="1295" spans="1:33" x14ac:dyDescent="0.1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5"/>
      <c r="AE1295" s="5"/>
      <c r="AF1295" s="5"/>
      <c r="AG1295" s="5"/>
    </row>
    <row r="1296" spans="1:33" x14ac:dyDescent="0.1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5"/>
      <c r="AE1296" s="5"/>
      <c r="AF1296" s="5"/>
      <c r="AG1296" s="5"/>
    </row>
    <row r="1297" spans="1:33" x14ac:dyDescent="0.1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5"/>
      <c r="AE1297" s="5"/>
      <c r="AF1297" s="5"/>
      <c r="AG1297" s="5"/>
    </row>
    <row r="1298" spans="1:33" x14ac:dyDescent="0.1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5"/>
      <c r="AE1298" s="5"/>
      <c r="AF1298" s="5"/>
      <c r="AG1298" s="5"/>
    </row>
    <row r="1299" spans="1:33" x14ac:dyDescent="0.1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5"/>
      <c r="AE1299" s="5"/>
      <c r="AF1299" s="5"/>
      <c r="AG1299" s="5"/>
    </row>
    <row r="1300" spans="1:33" x14ac:dyDescent="0.1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5"/>
      <c r="AE1300" s="5"/>
      <c r="AF1300" s="5"/>
      <c r="AG1300" s="5"/>
    </row>
    <row r="1301" spans="1:33" x14ac:dyDescent="0.1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5"/>
      <c r="AE1301" s="5"/>
      <c r="AF1301" s="5"/>
      <c r="AG1301" s="5"/>
    </row>
    <row r="1302" spans="1:33" x14ac:dyDescent="0.1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5"/>
      <c r="AE1302" s="5"/>
      <c r="AF1302" s="5"/>
      <c r="AG1302" s="5"/>
    </row>
    <row r="1303" spans="1:33" x14ac:dyDescent="0.1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5"/>
      <c r="AE1303" s="5"/>
      <c r="AF1303" s="5"/>
      <c r="AG1303" s="5"/>
    </row>
    <row r="1304" spans="1:33" x14ac:dyDescent="0.1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5"/>
      <c r="AE1304" s="5"/>
      <c r="AF1304" s="5"/>
      <c r="AG1304" s="5"/>
    </row>
    <row r="1305" spans="1:33" x14ac:dyDescent="0.1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5"/>
      <c r="AE1305" s="5"/>
      <c r="AF1305" s="5"/>
      <c r="AG1305" s="5"/>
    </row>
    <row r="1306" spans="1:33" x14ac:dyDescent="0.1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5"/>
      <c r="AE1306" s="5"/>
      <c r="AF1306" s="5"/>
      <c r="AG1306" s="5"/>
    </row>
    <row r="1307" spans="1:33" x14ac:dyDescent="0.1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5"/>
      <c r="AE1307" s="5"/>
      <c r="AF1307" s="5"/>
      <c r="AG1307" s="5"/>
    </row>
    <row r="1308" spans="1:33" x14ac:dyDescent="0.1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5"/>
      <c r="AE1308" s="5"/>
      <c r="AF1308" s="5"/>
      <c r="AG1308" s="5"/>
    </row>
    <row r="1309" spans="1:33" x14ac:dyDescent="0.1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5"/>
      <c r="AE1309" s="5"/>
      <c r="AF1309" s="5"/>
      <c r="AG1309" s="5"/>
    </row>
    <row r="1310" spans="1:33" x14ac:dyDescent="0.1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5"/>
      <c r="AE1310" s="5"/>
      <c r="AF1310" s="5"/>
      <c r="AG1310" s="5"/>
    </row>
    <row r="1311" spans="1:33" x14ac:dyDescent="0.1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5"/>
      <c r="AE1311" s="5"/>
      <c r="AF1311" s="5"/>
      <c r="AG1311" s="5"/>
    </row>
    <row r="1312" spans="1:33" x14ac:dyDescent="0.1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5"/>
      <c r="AE1312" s="5"/>
      <c r="AF1312" s="5"/>
      <c r="AG1312" s="5"/>
    </row>
    <row r="1313" spans="1:33" x14ac:dyDescent="0.1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5"/>
      <c r="AE1313" s="5"/>
      <c r="AF1313" s="5"/>
      <c r="AG1313" s="5"/>
    </row>
    <row r="1314" spans="1:33" x14ac:dyDescent="0.1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5"/>
      <c r="AE1314" s="5"/>
      <c r="AF1314" s="5"/>
      <c r="AG1314" s="5"/>
    </row>
    <row r="1315" spans="1:33" x14ac:dyDescent="0.1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5"/>
      <c r="AE1315" s="5"/>
      <c r="AF1315" s="5"/>
      <c r="AG1315" s="5"/>
    </row>
    <row r="1316" spans="1:33" x14ac:dyDescent="0.1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5"/>
      <c r="AE1316" s="5"/>
      <c r="AF1316" s="5"/>
      <c r="AG1316" s="5"/>
    </row>
    <row r="1317" spans="1:33" x14ac:dyDescent="0.1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5"/>
      <c r="AE1317" s="5"/>
      <c r="AF1317" s="5"/>
      <c r="AG1317" s="5"/>
    </row>
    <row r="1318" spans="1:33" x14ac:dyDescent="0.1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5"/>
      <c r="AE1318" s="5"/>
      <c r="AF1318" s="5"/>
      <c r="AG1318" s="5"/>
    </row>
    <row r="1319" spans="1:33" x14ac:dyDescent="0.1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5"/>
      <c r="AE1319" s="5"/>
      <c r="AF1319" s="5"/>
      <c r="AG1319" s="5"/>
    </row>
    <row r="1320" spans="1:33" x14ac:dyDescent="0.1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5"/>
      <c r="AE1320" s="5"/>
      <c r="AF1320" s="5"/>
      <c r="AG1320" s="5"/>
    </row>
    <row r="1321" spans="1:33" x14ac:dyDescent="0.1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5"/>
      <c r="AE1321" s="5"/>
      <c r="AF1321" s="5"/>
      <c r="AG1321" s="5"/>
    </row>
    <row r="1322" spans="1:33" x14ac:dyDescent="0.1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5"/>
      <c r="AE1322" s="5"/>
      <c r="AF1322" s="5"/>
      <c r="AG1322" s="5"/>
    </row>
    <row r="1323" spans="1:33" x14ac:dyDescent="0.1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5"/>
      <c r="AE1323" s="5"/>
      <c r="AF1323" s="5"/>
      <c r="AG1323" s="5"/>
    </row>
    <row r="1324" spans="1:33" x14ac:dyDescent="0.1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5"/>
      <c r="AE1324" s="5"/>
      <c r="AF1324" s="5"/>
      <c r="AG1324" s="5"/>
    </row>
    <row r="1325" spans="1:33" x14ac:dyDescent="0.1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5"/>
      <c r="AE1325" s="5"/>
      <c r="AF1325" s="5"/>
      <c r="AG1325" s="5"/>
    </row>
    <row r="1326" spans="1:33" x14ac:dyDescent="0.1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5"/>
      <c r="AE1326" s="5"/>
      <c r="AF1326" s="5"/>
      <c r="AG1326" s="5"/>
    </row>
    <row r="1327" spans="1:33" x14ac:dyDescent="0.1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5"/>
      <c r="AE1327" s="5"/>
      <c r="AF1327" s="5"/>
      <c r="AG1327" s="5"/>
    </row>
    <row r="1328" spans="1:33" x14ac:dyDescent="0.1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5"/>
      <c r="AE1328" s="5"/>
      <c r="AF1328" s="5"/>
      <c r="AG1328" s="5"/>
    </row>
    <row r="1329" spans="1:33" x14ac:dyDescent="0.1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5"/>
      <c r="AE1329" s="5"/>
      <c r="AF1329" s="5"/>
      <c r="AG1329" s="5"/>
    </row>
    <row r="1330" spans="1:33" x14ac:dyDescent="0.1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5"/>
      <c r="AE1330" s="5"/>
      <c r="AF1330" s="5"/>
      <c r="AG1330" s="5"/>
    </row>
    <row r="1331" spans="1:33" x14ac:dyDescent="0.1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5"/>
      <c r="AE1331" s="5"/>
      <c r="AF1331" s="5"/>
      <c r="AG1331" s="5"/>
    </row>
    <row r="1332" spans="1:33" x14ac:dyDescent="0.1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5"/>
      <c r="AE1332" s="5"/>
      <c r="AF1332" s="5"/>
      <c r="AG1332" s="5"/>
    </row>
    <row r="1333" spans="1:33" x14ac:dyDescent="0.1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5"/>
      <c r="AE1333" s="5"/>
      <c r="AF1333" s="5"/>
      <c r="AG1333" s="5"/>
    </row>
    <row r="1334" spans="1:33" x14ac:dyDescent="0.1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5"/>
      <c r="AE1334" s="5"/>
      <c r="AF1334" s="5"/>
      <c r="AG1334" s="5"/>
    </row>
    <row r="1335" spans="1:33" x14ac:dyDescent="0.1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5"/>
      <c r="AE1335" s="5"/>
      <c r="AF1335" s="5"/>
      <c r="AG1335" s="5"/>
    </row>
    <row r="1336" spans="1:33" x14ac:dyDescent="0.1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5"/>
      <c r="AE1336" s="5"/>
      <c r="AF1336" s="5"/>
      <c r="AG1336" s="5"/>
    </row>
    <row r="1337" spans="1:33" x14ac:dyDescent="0.1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5"/>
      <c r="AE1337" s="5"/>
      <c r="AF1337" s="5"/>
      <c r="AG1337" s="5"/>
    </row>
    <row r="1338" spans="1:33" x14ac:dyDescent="0.1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5"/>
      <c r="AE1338" s="5"/>
      <c r="AF1338" s="5"/>
      <c r="AG1338" s="5"/>
    </row>
    <row r="1339" spans="1:33" x14ac:dyDescent="0.1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5"/>
      <c r="AE1339" s="5"/>
      <c r="AF1339" s="5"/>
      <c r="AG1339" s="5"/>
    </row>
    <row r="1340" spans="1:33" x14ac:dyDescent="0.1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5"/>
      <c r="AE1340" s="5"/>
      <c r="AF1340" s="5"/>
      <c r="AG1340" s="5"/>
    </row>
    <row r="1341" spans="1:33" x14ac:dyDescent="0.1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5"/>
      <c r="AE1341" s="5"/>
      <c r="AF1341" s="5"/>
      <c r="AG1341" s="5"/>
    </row>
    <row r="1342" spans="1:33" x14ac:dyDescent="0.1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5"/>
      <c r="AE1342" s="5"/>
      <c r="AF1342" s="5"/>
      <c r="AG1342" s="5"/>
    </row>
    <row r="1343" spans="1:33" x14ac:dyDescent="0.1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5"/>
      <c r="AE1343" s="5"/>
      <c r="AF1343" s="5"/>
      <c r="AG1343" s="5"/>
    </row>
    <row r="1344" spans="1:33" x14ac:dyDescent="0.1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5"/>
      <c r="AE1344" s="5"/>
      <c r="AF1344" s="5"/>
      <c r="AG1344" s="5"/>
    </row>
    <row r="1345" spans="1:33" x14ac:dyDescent="0.1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5"/>
      <c r="AE1345" s="5"/>
      <c r="AF1345" s="5"/>
      <c r="AG1345" s="5"/>
    </row>
    <row r="1346" spans="1:33" x14ac:dyDescent="0.1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5"/>
      <c r="AE1346" s="5"/>
      <c r="AF1346" s="5"/>
      <c r="AG1346" s="5"/>
    </row>
    <row r="1347" spans="1:33" x14ac:dyDescent="0.1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5"/>
      <c r="AE1347" s="5"/>
      <c r="AF1347" s="5"/>
      <c r="AG1347" s="5"/>
    </row>
    <row r="1348" spans="1:33" x14ac:dyDescent="0.1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5"/>
      <c r="AE1348" s="5"/>
      <c r="AF1348" s="5"/>
      <c r="AG1348" s="5"/>
    </row>
    <row r="1349" spans="1:33" x14ac:dyDescent="0.1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5"/>
      <c r="AE1349" s="5"/>
      <c r="AF1349" s="5"/>
      <c r="AG1349" s="5"/>
    </row>
    <row r="1350" spans="1:33" x14ac:dyDescent="0.1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5"/>
      <c r="AE1350" s="5"/>
      <c r="AF1350" s="5"/>
      <c r="AG1350" s="5"/>
    </row>
    <row r="1351" spans="1:33" x14ac:dyDescent="0.1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5"/>
      <c r="AE1351" s="5"/>
      <c r="AF1351" s="5"/>
      <c r="AG1351" s="5"/>
    </row>
    <row r="1352" spans="1:33" x14ac:dyDescent="0.1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5"/>
      <c r="AE1352" s="5"/>
      <c r="AF1352" s="5"/>
      <c r="AG1352" s="5"/>
    </row>
    <row r="1353" spans="1:33" x14ac:dyDescent="0.1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5"/>
      <c r="AE1353" s="5"/>
      <c r="AF1353" s="5"/>
      <c r="AG1353" s="5"/>
    </row>
    <row r="1354" spans="1:33" x14ac:dyDescent="0.1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5"/>
      <c r="AE1354" s="5"/>
      <c r="AF1354" s="5"/>
      <c r="AG1354" s="5"/>
    </row>
    <row r="1355" spans="1:33" x14ac:dyDescent="0.1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5"/>
      <c r="AE1355" s="5"/>
      <c r="AF1355" s="5"/>
      <c r="AG1355" s="5"/>
    </row>
    <row r="1356" spans="1:33" x14ac:dyDescent="0.1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5"/>
      <c r="AE1356" s="5"/>
      <c r="AF1356" s="5"/>
      <c r="AG1356" s="5"/>
    </row>
    <row r="1357" spans="1:33" x14ac:dyDescent="0.1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5"/>
      <c r="AE1357" s="5"/>
      <c r="AF1357" s="5"/>
      <c r="AG1357" s="5"/>
    </row>
    <row r="1358" spans="1:33" x14ac:dyDescent="0.1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5"/>
      <c r="AE1358" s="5"/>
      <c r="AF1358" s="5"/>
      <c r="AG1358" s="5"/>
    </row>
    <row r="1359" spans="1:33" x14ac:dyDescent="0.1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5"/>
      <c r="AE1359" s="5"/>
      <c r="AF1359" s="5"/>
      <c r="AG1359" s="5"/>
    </row>
    <row r="1360" spans="1:33" x14ac:dyDescent="0.1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5"/>
      <c r="AE1360" s="5"/>
      <c r="AF1360" s="5"/>
      <c r="AG1360" s="5"/>
    </row>
    <row r="1361" spans="1:33" x14ac:dyDescent="0.1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5"/>
      <c r="AE1361" s="5"/>
      <c r="AF1361" s="5"/>
      <c r="AG1361" s="5"/>
    </row>
    <row r="1362" spans="1:33" x14ac:dyDescent="0.1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5"/>
      <c r="AE1362" s="5"/>
      <c r="AF1362" s="5"/>
      <c r="AG1362" s="5"/>
    </row>
  </sheetData>
  <mergeCells count="528">
    <mergeCell ref="B91:C91"/>
    <mergeCell ref="D91:P91"/>
    <mergeCell ref="U91:W91"/>
    <mergeCell ref="X91:Y91"/>
    <mergeCell ref="B95:C95"/>
    <mergeCell ref="D95:P95"/>
    <mergeCell ref="U95:W95"/>
    <mergeCell ref="X95:Y95"/>
    <mergeCell ref="Z95:AC95"/>
    <mergeCell ref="Z91:AC91"/>
    <mergeCell ref="AD95:AG95"/>
    <mergeCell ref="B93:C93"/>
    <mergeCell ref="D93:P93"/>
    <mergeCell ref="U93:W93"/>
    <mergeCell ref="X93:Y93"/>
    <mergeCell ref="Z93:AC93"/>
    <mergeCell ref="AD93:AG93"/>
    <mergeCell ref="B94:C94"/>
    <mergeCell ref="D94:P94"/>
    <mergeCell ref="U94:W94"/>
    <mergeCell ref="X94:Y94"/>
    <mergeCell ref="Z94:AC94"/>
    <mergeCell ref="AD94:AG94"/>
    <mergeCell ref="AD91:AG91"/>
    <mergeCell ref="B92:C92"/>
    <mergeCell ref="D92:P92"/>
    <mergeCell ref="U92:W92"/>
    <mergeCell ref="X92:Y92"/>
    <mergeCell ref="Z92:AC92"/>
    <mergeCell ref="AD92:AG92"/>
    <mergeCell ref="A87:A95"/>
    <mergeCell ref="B87:C87"/>
    <mergeCell ref="D87:T87"/>
    <mergeCell ref="U87:W87"/>
    <mergeCell ref="X87:Y87"/>
    <mergeCell ref="Z87:AC87"/>
    <mergeCell ref="AD87:AG87"/>
    <mergeCell ref="B88:C88"/>
    <mergeCell ref="D88:P88"/>
    <mergeCell ref="U88:W88"/>
    <mergeCell ref="X88:Y88"/>
    <mergeCell ref="Z88:AC88"/>
    <mergeCell ref="AD88:AG88"/>
    <mergeCell ref="B89:C89"/>
    <mergeCell ref="D89:P89"/>
    <mergeCell ref="U89:W89"/>
    <mergeCell ref="B90:C90"/>
    <mergeCell ref="D90:P90"/>
    <mergeCell ref="U90:W90"/>
    <mergeCell ref="X90:Y90"/>
    <mergeCell ref="Z90:AC90"/>
    <mergeCell ref="B83:C83"/>
    <mergeCell ref="D83:P83"/>
    <mergeCell ref="U83:W83"/>
    <mergeCell ref="X83:Y83"/>
    <mergeCell ref="Z83:AC83"/>
    <mergeCell ref="B85:C85"/>
    <mergeCell ref="U85:W85"/>
    <mergeCell ref="X85:Y85"/>
    <mergeCell ref="B79:C79"/>
    <mergeCell ref="D79:P79"/>
    <mergeCell ref="U79:W79"/>
    <mergeCell ref="X79:Y79"/>
    <mergeCell ref="Z79:AC79"/>
    <mergeCell ref="B82:C82"/>
    <mergeCell ref="D82:P82"/>
    <mergeCell ref="U82:W82"/>
    <mergeCell ref="X82:Y82"/>
    <mergeCell ref="Z82:AC82"/>
    <mergeCell ref="B81:C81"/>
    <mergeCell ref="D81:P81"/>
    <mergeCell ref="U81:W81"/>
    <mergeCell ref="X81:Y81"/>
    <mergeCell ref="Z81:AC81"/>
    <mergeCell ref="X80:Y80"/>
    <mergeCell ref="Z80:AC80"/>
    <mergeCell ref="A44:A46"/>
    <mergeCell ref="B96:F97"/>
    <mergeCell ref="G96:O97"/>
    <mergeCell ref="U96:AG97"/>
    <mergeCell ref="P96:T97"/>
    <mergeCell ref="X46:Y46"/>
    <mergeCell ref="B46:C46"/>
    <mergeCell ref="B77:C77"/>
    <mergeCell ref="D77:P77"/>
    <mergeCell ref="U77:W77"/>
    <mergeCell ref="X77:Y77"/>
    <mergeCell ref="Z77:AC77"/>
    <mergeCell ref="B86:C86"/>
    <mergeCell ref="B78:C78"/>
    <mergeCell ref="D78:P78"/>
    <mergeCell ref="U78:W78"/>
    <mergeCell ref="X78:Y78"/>
    <mergeCell ref="Z78:AC78"/>
    <mergeCell ref="A76:A86"/>
    <mergeCell ref="B76:C76"/>
    <mergeCell ref="D76:T76"/>
    <mergeCell ref="U76:W76"/>
    <mergeCell ref="X76:Y76"/>
    <mergeCell ref="B84:C84"/>
    <mergeCell ref="B98:F99"/>
    <mergeCell ref="L366:O366"/>
    <mergeCell ref="P366:R366"/>
    <mergeCell ref="P363:R363"/>
    <mergeCell ref="L365:O365"/>
    <mergeCell ref="P365:R365"/>
    <mergeCell ref="K104:P104"/>
    <mergeCell ref="L363:O363"/>
    <mergeCell ref="L364:O364"/>
    <mergeCell ref="P364:R364"/>
    <mergeCell ref="B106:AG107"/>
    <mergeCell ref="Z104:AF104"/>
    <mergeCell ref="U100:AG102"/>
    <mergeCell ref="P98:T99"/>
    <mergeCell ref="P100:T102"/>
    <mergeCell ref="G101:I101"/>
    <mergeCell ref="U98:Z98"/>
    <mergeCell ref="G98:O99"/>
    <mergeCell ref="K100:N100"/>
    <mergeCell ref="G102:I102"/>
    <mergeCell ref="AD80:AG80"/>
    <mergeCell ref="AD78:AG78"/>
    <mergeCell ref="AD90:AG90"/>
    <mergeCell ref="Z76:AC76"/>
    <mergeCell ref="Z85:AC85"/>
    <mergeCell ref="AD85:AG85"/>
    <mergeCell ref="D86:P86"/>
    <mergeCell ref="U86:W86"/>
    <mergeCell ref="X86:Y86"/>
    <mergeCell ref="Z86:AC86"/>
    <mergeCell ref="AD83:AG83"/>
    <mergeCell ref="D84:P84"/>
    <mergeCell ref="U84:W84"/>
    <mergeCell ref="X84:Y84"/>
    <mergeCell ref="Z84:AC84"/>
    <mergeCell ref="AD79:AG79"/>
    <mergeCell ref="AD82:AG82"/>
    <mergeCell ref="AD81:AG81"/>
    <mergeCell ref="AD86:AG86"/>
    <mergeCell ref="AD77:AG77"/>
    <mergeCell ref="X89:Y89"/>
    <mergeCell ref="Z89:AC89"/>
    <mergeCell ref="AD89:AG89"/>
    <mergeCell ref="D85:P85"/>
    <mergeCell ref="L369:O369"/>
    <mergeCell ref="P369:R369"/>
    <mergeCell ref="S369:T369"/>
    <mergeCell ref="P367:R367"/>
    <mergeCell ref="S367:T367"/>
    <mergeCell ref="J101:L101"/>
    <mergeCell ref="M101:N101"/>
    <mergeCell ref="S363:T363"/>
    <mergeCell ref="S366:T366"/>
    <mergeCell ref="S364:T364"/>
    <mergeCell ref="S365:T365"/>
    <mergeCell ref="L368:O368"/>
    <mergeCell ref="P368:R368"/>
    <mergeCell ref="S368:T368"/>
    <mergeCell ref="L367:O367"/>
    <mergeCell ref="Z55:AA55"/>
    <mergeCell ref="AD43:AG43"/>
    <mergeCell ref="X43:Y43"/>
    <mergeCell ref="U43:W43"/>
    <mergeCell ref="Z43:AC43"/>
    <mergeCell ref="AD46:AG46"/>
    <mergeCell ref="Z46:AC46"/>
    <mergeCell ref="U46:W46"/>
    <mergeCell ref="AD44:AG44"/>
    <mergeCell ref="Z44:AC44"/>
    <mergeCell ref="X44:Y44"/>
    <mergeCell ref="U44:W44"/>
    <mergeCell ref="AD57:AG57"/>
    <mergeCell ref="D52:P52"/>
    <mergeCell ref="D40:T40"/>
    <mergeCell ref="X48:Y48"/>
    <mergeCell ref="Z48:AC48"/>
    <mergeCell ref="AD48:AG48"/>
    <mergeCell ref="Z54:AA54"/>
    <mergeCell ref="AD34:AG34"/>
    <mergeCell ref="Z36:AC36"/>
    <mergeCell ref="AD36:AG36"/>
    <mergeCell ref="Z35:AC35"/>
    <mergeCell ref="Z34:AC34"/>
    <mergeCell ref="AD35:AG35"/>
    <mergeCell ref="Z37:AC37"/>
    <mergeCell ref="X37:Y37"/>
    <mergeCell ref="X36:Y36"/>
    <mergeCell ref="X35:Y35"/>
    <mergeCell ref="AD39:AG39"/>
    <mergeCell ref="D46:P46"/>
    <mergeCell ref="D44:T44"/>
    <mergeCell ref="Z57:AA57"/>
    <mergeCell ref="AD55:AG55"/>
    <mergeCell ref="AD56:AG56"/>
    <mergeCell ref="AD40:AG40"/>
    <mergeCell ref="AD33:AG33"/>
    <mergeCell ref="X30:Y30"/>
    <mergeCell ref="Z30:AC30"/>
    <mergeCell ref="Z32:AC32"/>
    <mergeCell ref="AD30:AG30"/>
    <mergeCell ref="AD32:AG32"/>
    <mergeCell ref="X31:Y31"/>
    <mergeCell ref="Z31:AC31"/>
    <mergeCell ref="AD31:AG31"/>
    <mergeCell ref="X32:Y32"/>
    <mergeCell ref="Z24:AC24"/>
    <mergeCell ref="AD28:AG28"/>
    <mergeCell ref="Z25:AC25"/>
    <mergeCell ref="AD25:AG25"/>
    <mergeCell ref="Z29:AC29"/>
    <mergeCell ref="AD29:AG29"/>
    <mergeCell ref="Z27:AC27"/>
    <mergeCell ref="AD27:AG27"/>
    <mergeCell ref="AD26:AG26"/>
    <mergeCell ref="Z26:AC26"/>
    <mergeCell ref="B22:C22"/>
    <mergeCell ref="A14:A43"/>
    <mergeCell ref="B14:C14"/>
    <mergeCell ref="D14:T14"/>
    <mergeCell ref="U14:W14"/>
    <mergeCell ref="U20:W20"/>
    <mergeCell ref="B43:C43"/>
    <mergeCell ref="U22:W22"/>
    <mergeCell ref="X22:Y22"/>
    <mergeCell ref="U28:W28"/>
    <mergeCell ref="B32:C32"/>
    <mergeCell ref="U36:W36"/>
    <mergeCell ref="U21:W21"/>
    <mergeCell ref="X21:Y21"/>
    <mergeCell ref="U27:W27"/>
    <mergeCell ref="X27:Y27"/>
    <mergeCell ref="U26:W26"/>
    <mergeCell ref="X26:Y26"/>
    <mergeCell ref="D35:T35"/>
    <mergeCell ref="D15:T15"/>
    <mergeCell ref="D43:T43"/>
    <mergeCell ref="X15:Y15"/>
    <mergeCell ref="D24:T24"/>
    <mergeCell ref="U24:W24"/>
    <mergeCell ref="AD19:AG19"/>
    <mergeCell ref="Z21:AC21"/>
    <mergeCell ref="D17:T17"/>
    <mergeCell ref="U17:W17"/>
    <mergeCell ref="Z20:AC20"/>
    <mergeCell ref="X23:Y23"/>
    <mergeCell ref="X16:Y16"/>
    <mergeCell ref="U16:W16"/>
    <mergeCell ref="D16:T16"/>
    <mergeCell ref="X17:Y17"/>
    <mergeCell ref="AD11:AG11"/>
    <mergeCell ref="X13:Y13"/>
    <mergeCell ref="X14:Y14"/>
    <mergeCell ref="U13:W13"/>
    <mergeCell ref="AD9:AG10"/>
    <mergeCell ref="AD12:AG12"/>
    <mergeCell ref="AT4:AY4"/>
    <mergeCell ref="AT5:AY5"/>
    <mergeCell ref="B6:E6"/>
    <mergeCell ref="F6:AG6"/>
    <mergeCell ref="X9:Y10"/>
    <mergeCell ref="Z9:AC10"/>
    <mergeCell ref="D9:T10"/>
    <mergeCell ref="U9:W10"/>
    <mergeCell ref="B7:AG8"/>
    <mergeCell ref="B11:C11"/>
    <mergeCell ref="U11:W11"/>
    <mergeCell ref="B12:C12"/>
    <mergeCell ref="D11:T11"/>
    <mergeCell ref="B9:C10"/>
    <mergeCell ref="B4:E4"/>
    <mergeCell ref="Z14:AC14"/>
    <mergeCell ref="F4:AG4"/>
    <mergeCell ref="Z15:AC15"/>
    <mergeCell ref="X12:Y12"/>
    <mergeCell ref="U12:W12"/>
    <mergeCell ref="D12:T12"/>
    <mergeCell ref="B13:C13"/>
    <mergeCell ref="D13:T13"/>
    <mergeCell ref="X11:Y11"/>
    <mergeCell ref="Z11:AC11"/>
    <mergeCell ref="B15:C15"/>
    <mergeCell ref="U15:W15"/>
    <mergeCell ref="AD15:AG15"/>
    <mergeCell ref="AD14:AG14"/>
    <mergeCell ref="Z13:AC13"/>
    <mergeCell ref="AD13:AG13"/>
    <mergeCell ref="Z12:AC12"/>
    <mergeCell ref="B24:C24"/>
    <mergeCell ref="U33:W33"/>
    <mergeCell ref="X33:Y33"/>
    <mergeCell ref="X28:Y28"/>
    <mergeCell ref="B31:C31"/>
    <mergeCell ref="Z33:AC33"/>
    <mergeCell ref="D28:T28"/>
    <mergeCell ref="B28:C28"/>
    <mergeCell ref="B20:C20"/>
    <mergeCell ref="D20:T20"/>
    <mergeCell ref="B19:C19"/>
    <mergeCell ref="B21:C21"/>
    <mergeCell ref="D19:T19"/>
    <mergeCell ref="D23:T23"/>
    <mergeCell ref="X20:Y20"/>
    <mergeCell ref="U19:W19"/>
    <mergeCell ref="X19:Y19"/>
    <mergeCell ref="D18:T18"/>
    <mergeCell ref="U23:W23"/>
    <mergeCell ref="X24:Y24"/>
    <mergeCell ref="D22:T22"/>
    <mergeCell ref="AD16:AG16"/>
    <mergeCell ref="Z16:AC16"/>
    <mergeCell ref="B16:C16"/>
    <mergeCell ref="B23:C23"/>
    <mergeCell ref="X25:Y25"/>
    <mergeCell ref="U25:W25"/>
    <mergeCell ref="AD21:AG21"/>
    <mergeCell ref="AD20:AG20"/>
    <mergeCell ref="B17:C17"/>
    <mergeCell ref="B18:C18"/>
    <mergeCell ref="X18:Y18"/>
    <mergeCell ref="D21:T21"/>
    <mergeCell ref="U18:W18"/>
    <mergeCell ref="AD23:AG23"/>
    <mergeCell ref="Z19:AC19"/>
    <mergeCell ref="AD17:AG17"/>
    <mergeCell ref="Z17:AC17"/>
    <mergeCell ref="AD22:AG22"/>
    <mergeCell ref="Z22:AC22"/>
    <mergeCell ref="Z23:AC23"/>
    <mergeCell ref="AD18:AG18"/>
    <mergeCell ref="Z18:AC18"/>
    <mergeCell ref="B1:AG1"/>
    <mergeCell ref="B2:E3"/>
    <mergeCell ref="F2:K3"/>
    <mergeCell ref="Q2:W3"/>
    <mergeCell ref="X2:AG3"/>
    <mergeCell ref="AD38:AG38"/>
    <mergeCell ref="AD24:AG24"/>
    <mergeCell ref="AD37:AG37"/>
    <mergeCell ref="AD54:AG54"/>
    <mergeCell ref="AD50:AG50"/>
    <mergeCell ref="Z51:AC51"/>
    <mergeCell ref="AD51:AG51"/>
    <mergeCell ref="B48:C48"/>
    <mergeCell ref="D48:P48"/>
    <mergeCell ref="U48:W48"/>
    <mergeCell ref="D31:T31"/>
    <mergeCell ref="U29:W29"/>
    <mergeCell ref="U30:W30"/>
    <mergeCell ref="U31:W31"/>
    <mergeCell ref="D29:T29"/>
    <mergeCell ref="D30:T30"/>
    <mergeCell ref="U32:W32"/>
    <mergeCell ref="B29:C29"/>
    <mergeCell ref="B30:C30"/>
    <mergeCell ref="Z56:AA56"/>
    <mergeCell ref="Z50:AC50"/>
    <mergeCell ref="D25:T25"/>
    <mergeCell ref="D26:T26"/>
    <mergeCell ref="X51:Y51"/>
    <mergeCell ref="B50:C50"/>
    <mergeCell ref="D50:P50"/>
    <mergeCell ref="U50:W50"/>
    <mergeCell ref="X50:Y50"/>
    <mergeCell ref="B55:C55"/>
    <mergeCell ref="D55:P55"/>
    <mergeCell ref="B27:C27"/>
    <mergeCell ref="D27:T27"/>
    <mergeCell ref="B26:C26"/>
    <mergeCell ref="B25:C25"/>
    <mergeCell ref="D33:T33"/>
    <mergeCell ref="X34:Y34"/>
    <mergeCell ref="Z38:AC38"/>
    <mergeCell ref="X38:Y38"/>
    <mergeCell ref="X29:Y29"/>
    <mergeCell ref="D32:T32"/>
    <mergeCell ref="Z28:AC28"/>
    <mergeCell ref="X40:Y40"/>
    <mergeCell ref="Z40:AC40"/>
    <mergeCell ref="B57:C57"/>
    <mergeCell ref="D57:P57"/>
    <mergeCell ref="B39:C39"/>
    <mergeCell ref="B37:C37"/>
    <mergeCell ref="D37:T37"/>
    <mergeCell ref="U34:W34"/>
    <mergeCell ref="D34:T34"/>
    <mergeCell ref="B34:C34"/>
    <mergeCell ref="D39:T39"/>
    <mergeCell ref="B51:C51"/>
    <mergeCell ref="D51:P51"/>
    <mergeCell ref="U51:W51"/>
    <mergeCell ref="B38:C38"/>
    <mergeCell ref="D38:T38"/>
    <mergeCell ref="B40:C40"/>
    <mergeCell ref="U35:W35"/>
    <mergeCell ref="B35:C35"/>
    <mergeCell ref="B36:C36"/>
    <mergeCell ref="B44:C44"/>
    <mergeCell ref="D36:T36"/>
    <mergeCell ref="D54:P54"/>
    <mergeCell ref="B56:C56"/>
    <mergeCell ref="D56:P56"/>
    <mergeCell ref="D41:T41"/>
    <mergeCell ref="B33:C33"/>
    <mergeCell ref="B49:C49"/>
    <mergeCell ref="U49:W49"/>
    <mergeCell ref="X49:Y49"/>
    <mergeCell ref="Z49:AC49"/>
    <mergeCell ref="AD49:AG49"/>
    <mergeCell ref="A47:A75"/>
    <mergeCell ref="B47:C47"/>
    <mergeCell ref="D47:T47"/>
    <mergeCell ref="U47:W47"/>
    <mergeCell ref="X47:Y47"/>
    <mergeCell ref="Z47:AC47"/>
    <mergeCell ref="AD47:AG47"/>
    <mergeCell ref="D49:P49"/>
    <mergeCell ref="B52:C52"/>
    <mergeCell ref="U52:W52"/>
    <mergeCell ref="X52:Y52"/>
    <mergeCell ref="Z52:AC52"/>
    <mergeCell ref="AD52:AG52"/>
    <mergeCell ref="B53:C53"/>
    <mergeCell ref="D53:P53"/>
    <mergeCell ref="Z53:AA53"/>
    <mergeCell ref="AD53:AG53"/>
    <mergeCell ref="B54:C54"/>
    <mergeCell ref="B58:C58"/>
    <mergeCell ref="U58:W58"/>
    <mergeCell ref="X58:Y58"/>
    <mergeCell ref="Z58:AC58"/>
    <mergeCell ref="AD58:AG58"/>
    <mergeCell ref="B59:C59"/>
    <mergeCell ref="U59:W59"/>
    <mergeCell ref="X59:Y59"/>
    <mergeCell ref="Z59:AC59"/>
    <mergeCell ref="AD59:AG59"/>
    <mergeCell ref="D58:P58"/>
    <mergeCell ref="D59:P59"/>
    <mergeCell ref="B60:C60"/>
    <mergeCell ref="Z60:AA60"/>
    <mergeCell ref="AD60:AG60"/>
    <mergeCell ref="B61:C61"/>
    <mergeCell ref="Z61:AA61"/>
    <mergeCell ref="AD61:AG61"/>
    <mergeCell ref="B62:C62"/>
    <mergeCell ref="U62:W62"/>
    <mergeCell ref="X62:Y62"/>
    <mergeCell ref="Z62:AC62"/>
    <mergeCell ref="AD62:AG62"/>
    <mergeCell ref="D60:P60"/>
    <mergeCell ref="D62:P62"/>
    <mergeCell ref="D61:P61"/>
    <mergeCell ref="B63:C63"/>
    <mergeCell ref="Z63:AA63"/>
    <mergeCell ref="AD63:AG63"/>
    <mergeCell ref="B64:C64"/>
    <mergeCell ref="Z64:AA64"/>
    <mergeCell ref="AD64:AG64"/>
    <mergeCell ref="B65:C65"/>
    <mergeCell ref="Z65:AA65"/>
    <mergeCell ref="AD65:AG65"/>
    <mergeCell ref="D64:P64"/>
    <mergeCell ref="D65:P65"/>
    <mergeCell ref="D63:P63"/>
    <mergeCell ref="B66:C66"/>
    <mergeCell ref="Z66:AA66"/>
    <mergeCell ref="AD66:AG66"/>
    <mergeCell ref="B67:C67"/>
    <mergeCell ref="Z67:AA67"/>
    <mergeCell ref="AD67:AG67"/>
    <mergeCell ref="B68:C68"/>
    <mergeCell ref="U68:W68"/>
    <mergeCell ref="X68:Y68"/>
    <mergeCell ref="Z68:AC68"/>
    <mergeCell ref="AD68:AG68"/>
    <mergeCell ref="D66:P66"/>
    <mergeCell ref="D67:P67"/>
    <mergeCell ref="D68:P68"/>
    <mergeCell ref="B69:C69"/>
    <mergeCell ref="U69:W69"/>
    <mergeCell ref="X69:Y69"/>
    <mergeCell ref="Z69:AC69"/>
    <mergeCell ref="AD69:AG69"/>
    <mergeCell ref="B70:C70"/>
    <mergeCell ref="D70:P70"/>
    <mergeCell ref="Z70:AA70"/>
    <mergeCell ref="AD70:AG70"/>
    <mergeCell ref="D69:P69"/>
    <mergeCell ref="B74:C74"/>
    <mergeCell ref="D74:P74"/>
    <mergeCell ref="Z74:AA74"/>
    <mergeCell ref="AD74:AG74"/>
    <mergeCell ref="B75:C75"/>
    <mergeCell ref="D75:P75"/>
    <mergeCell ref="Z75:AA75"/>
    <mergeCell ref="AD75:AG75"/>
    <mergeCell ref="B72:C72"/>
    <mergeCell ref="Z72:AA72"/>
    <mergeCell ref="AD72:AG72"/>
    <mergeCell ref="B73:C73"/>
    <mergeCell ref="Z73:AA73"/>
    <mergeCell ref="AD73:AG73"/>
    <mergeCell ref="D73:P73"/>
    <mergeCell ref="D72:P72"/>
    <mergeCell ref="AK38:BA38"/>
    <mergeCell ref="AK39:BA39"/>
    <mergeCell ref="X39:Y39"/>
    <mergeCell ref="Z39:AC39"/>
    <mergeCell ref="Z41:AA41"/>
    <mergeCell ref="AD41:AG41"/>
    <mergeCell ref="AD84:AG84"/>
    <mergeCell ref="B71:C71"/>
    <mergeCell ref="D71:P71"/>
    <mergeCell ref="Z71:AA71"/>
    <mergeCell ref="AD71:AG71"/>
    <mergeCell ref="B45:C45"/>
    <mergeCell ref="D45:P45"/>
    <mergeCell ref="U45:W45"/>
    <mergeCell ref="X45:Y45"/>
    <mergeCell ref="Z45:AC45"/>
    <mergeCell ref="AD45:AG45"/>
    <mergeCell ref="AD76:AG76"/>
    <mergeCell ref="B80:C80"/>
    <mergeCell ref="D80:P80"/>
    <mergeCell ref="U80:W80"/>
    <mergeCell ref="Z42:AA42"/>
    <mergeCell ref="AD42:AG42"/>
    <mergeCell ref="D42:T42"/>
  </mergeCells>
  <phoneticPr fontId="25" type="noConversion"/>
  <dataValidations disablePrompts="1" count="2">
    <dataValidation type="list" allowBlank="1" showInputMessage="1" showErrorMessage="1" sqref="G98">
      <formula1>#REF!</formula1>
    </dataValidation>
    <dataValidation type="list" allowBlank="1" showInputMessage="1" showErrorMessage="1" errorTitle="выбор тк из списка" error="не верный ввод" sqref="G96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5" orientation="portrait" r:id="rId1"/>
  <rowBreaks count="2" manualBreakCount="2">
    <brk id="102" max="32" man="1"/>
    <brk id="105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Прайс-лист</vt:lpstr>
      <vt:lpstr>'Прайс-лист'!Область_печати</vt:lpstr>
    </vt:vector>
  </TitlesOfParts>
  <Manager>Евгений Сулейманов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Бланк Заказа</dc:title>
  <dc:subject>Прайс</dc:subject>
  <dc:creator>Пользователь;Евгений Николаевич</dc:creator>
  <cp:keywords>Евгений; Восточный Караван, Прайс</cp:keywords>
  <cp:lastModifiedBy>Admin</cp:lastModifiedBy>
  <cp:revision>1</cp:revision>
  <cp:lastPrinted>2019-09-19T05:35:12Z</cp:lastPrinted>
  <dcterms:created xsi:type="dcterms:W3CDTF">2014-01-13T07:11:47Z</dcterms:created>
  <dcterms:modified xsi:type="dcterms:W3CDTF">2023-05-02T07:03:48Z</dcterms:modified>
  <cp:category>Сухари;Арахис;Чипсы</cp:category>
</cp:coreProperties>
</file>